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ouglascounty-my.sharepoint.com/personal/rgentry_douglas_co_us/Documents/RGENTRY/"/>
    </mc:Choice>
  </mc:AlternateContent>
  <xr:revisionPtr revIDLastSave="0" documentId="8_{1DE89337-81A9-4D58-873F-9FF46D41CA99}" xr6:coauthVersionLast="47" xr6:coauthVersionMax="47" xr10:uidLastSave="{00000000-0000-0000-0000-000000000000}"/>
  <bookViews>
    <workbookView xWindow="-108" yWindow="-108" windowWidth="23256" windowHeight="12576" firstSheet="1" activeTab="3" xr2:uid="{00000000-000D-0000-FFFF-FFFF00000000}"/>
  </bookViews>
  <sheets>
    <sheet name="funding-for-youth-activities-20" sheetId="1" r:id="rId1"/>
    <sheet name="rankings" sheetId="3" r:id="rId2"/>
    <sheet name="rankings by category" sheetId="5" r:id="rId3"/>
    <sheet name="Recommendations" sheetId="4" r:id="rId4"/>
    <sheet name="Sheet1" sheetId="6" r:id="rId5"/>
    <sheet name="email addresses" sheetId="2" r:id="rId6"/>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6" l="1"/>
  <c r="D63" i="6"/>
  <c r="D60" i="6"/>
  <c r="D59" i="6"/>
  <c r="D58" i="6"/>
  <c r="G52" i="4"/>
  <c r="G54" i="4" s="1"/>
  <c r="G53" i="4"/>
  <c r="C48" i="4"/>
  <c r="G58" i="4" s="1"/>
  <c r="G59" i="4" s="1"/>
  <c r="C48" i="5"/>
  <c r="C48" i="3"/>
  <c r="J48" i="1" l="1"/>
</calcChain>
</file>

<file path=xl/sharedStrings.xml><?xml version="1.0" encoding="utf-8"?>
<sst xmlns="http://schemas.openxmlformats.org/spreadsheetml/2006/main" count="1676" uniqueCount="677">
  <si>
    <t>Organization Website</t>
  </si>
  <si>
    <t>Project name</t>
  </si>
  <si>
    <t>Funding Amount Requested</t>
  </si>
  <si>
    <t>1.  Describe the agency/organization applying for this funding.</t>
  </si>
  <si>
    <t>2. Describe the need for this funding. What is the problem/opportunity this program/project would address?</t>
  </si>
  <si>
    <t>3. What are the goals of the project? How many Douglas  County youth will be impacted and what specific impacts or benefits will they receive?</t>
  </si>
  <si>
    <t>4. How would this effort promote access to programs and activities for youth who are underserved in the Douglas County community?</t>
  </si>
  <si>
    <t>5. How will the effort be promoted to Douglas County youth?</t>
  </si>
  <si>
    <t>6. How will this project be sustainable and continue to support Douglas County youth after this one-time funding source? What are the plans for the program long-term?</t>
  </si>
  <si>
    <t>BUDGET TABLE</t>
  </si>
  <si>
    <t>Entry Date</t>
  </si>
  <si>
    <t>Colorado State University Extension Office in Douglas County</t>
  </si>
  <si>
    <t>Guinevere Nelson</t>
  </si>
  <si>
    <t>410 Fairgrounds Road</t>
  </si>
  <si>
    <t>Castle Rock</t>
  </si>
  <si>
    <t>Guinevere.Nelson@colostate.edu</t>
  </si>
  <si>
    <t>(720) 733-6940</t>
  </si>
  <si>
    <t>https://douglas.extension.colostate.edu/4-h/</t>
  </si>
  <si>
    <t>STEM/Maker Fair Supplies</t>
  </si>
  <si>
    <t>We extend CSU reach to our county through school outreach, 4H(project based), &amp; Juntos(assisting Latino students). Strong focus on STEM and leadership. Founded in 1902.Proven results.</t>
  </si>
  <si>
    <t>STEM education needs to be stronger and more engaging. Hands-on helps! We will create a collection of the best interactive STEM activities that can travel to many locations through fairs and events to increase interest and understanding of STEM.</t>
  </si>
  <si>
    <t>Hold 1 major event/month. Also use supplies in school programs, Juntos, clubs. This is proven system for Extension. Over 10 yrs, estimate 13500 impacted through fairs, 12K through in school programs, and 50 Juntos youth attending college for STEM.</t>
  </si>
  <si>
    <t>Focus on Title I schools &amp; schools with underserved groups, which often have less STEM funding. Promote through Douglas County Juntos, which was founded in 2007 to help Latino students increase high school graduation rates &amp; college attendance.</t>
  </si>
  <si>
    <t>CSU programs are in demand in schools. Our Outreach coordinator's purpose is working with schools to deliver programs. We will also use the STEM activities at 4H clubs and community events and hold our own fairs open to community to get most use.</t>
  </si>
  <si>
    <t>This 1-time investment gives us needed supplies to improve the quality of programs we're already doing. We have ongoing funding for staff that will leverage this into a big impact. Extension has done education for 100 yrs and will continue long-term.</t>
  </si>
  <si>
    <t>https://www.douglas.co.us/wp-content/uploads/gravity_forms/92-c1ef81f3507d4ada919a47b4d06eeefd/2023/07/STEM-and-Maker-Fair-supplies.xlsx</t>
  </si>
  <si>
    <t>Castle Rock Police Department - Explorer Post / Youth Police Academy</t>
  </si>
  <si>
    <t>Sgt. Kal Collins</t>
  </si>
  <si>
    <t>100 Perry Street</t>
  </si>
  <si>
    <t>kcollins@crgov.com</t>
  </si>
  <si>
    <t>(303) 472-4282</t>
  </si>
  <si>
    <t>https://www.crgov.com</t>
  </si>
  <si>
    <t>This funding would directly enhance two existing Castle Rock Police Department (CRPD) Youth Services initiatives: the Explorer Post and the Youth Police Academy (YPA).   - See attached Word Document</t>
  </si>
  <si>
    <t>This onetime funding would address our transportation challenges that currently affect both the Explorer Post and Youth Police Academy. - See attached Word Document</t>
  </si>
  <si>
    <t>The goals of these two Youth Service programs are to provide safe non-school based environments for participants to learn aspects of public service, while gaining valuable life skills, education, public speaking... - See attached Word Document</t>
  </si>
  <si>
    <t>The Explorer Post participates in the Police Department’s annual Heroes and Helpers shopping event at Walmart during Christmas time, in which families going through financial hardships... See attached Word Document</t>
  </si>
  <si>
    <t>If awarded the funding to purchase a 2023 Ford Transit 15 person Passenger Van XL type vehicle, we would personalize it with a vehicle wrap, promoting Youth Services, One by One Policing, the Explorer Post...   - See attached Word Document</t>
  </si>
  <si>
    <t>SUSTAINABILITY: The 2023 Ford Transit 15 person Passenger Van XL type vehicle would be insured, with maintenance through the Town of Castle Rock fleet department and these expenses would be budgeted annually additionally. - See attached Word Document</t>
  </si>
  <si>
    <t>https://www.douglas.co.us/wp-content/uploads/gravity_forms/92-c1ef81f3507d4ada919a47b4d06eeefd/2023/07/CRPD-Explorers-and-YPA-Copy-of-metropolitan-football-stadium-district-mfsd-fund-budget-table.xlsx</t>
  </si>
  <si>
    <t>HardBeauty Foundation</t>
  </si>
  <si>
    <t>Savannah Putman</t>
  </si>
  <si>
    <t>840 Kinner St</t>
  </si>
  <si>
    <t>savannah@hardbeauty.life</t>
  </si>
  <si>
    <t>(303) 993-7030</t>
  </si>
  <si>
    <t>https://www.hardbeautyfoundation.org</t>
  </si>
  <si>
    <t>HardBeauty Hope Youth resilience programming</t>
  </si>
  <si>
    <t>HardBeauty Foundation (HBF) is a 501C3 nonprofit organization that provides peer life and recovery coaching services, recovery support services, and pro-social community activities to youth, men, and women ages 14 and up in Douglas County, Colorado.</t>
  </si>
  <si>
    <t>Grant funding will provide programs dedicated to youths ages 14-24 on the topics of emotional regulation, resiliency, boundaries, life-skills, and personal development. HBF employs 6 certified youth coaches and plans to promote 1 to run this program.</t>
  </si>
  <si>
    <t>Goals include increasing resiliency in area youths, reducing stigma/shame around family history or personal traumas, creating environment for post traumatic growth, facilitate learning/peer connection through shared experiences. 100 youth served.</t>
  </si>
  <si>
    <t>HBF plans to connect with area schools such as DC Oakes, DCHS, Castle View, eDCSD, and into Parker/Highlands Ranch to offer free access to our coaching cohorts, to provide resources and education to young adults in need, and to their parents.</t>
  </si>
  <si>
    <t>In person, at schools and in areas youth gather via flyers, marketing, t-shirts, social media though targeted advertisement, by connecting with administrators and counseling offices at area high schools to promote these free peer education groups.</t>
  </si>
  <si>
    <t>HBF plans to do youth fundraising, art show fundraiser, and other targeted fundraising to ensure we continue to provide resources to DougCo youth. HBF will continue to apply for funding through regional grant funding, as well as utilizing BHA funding</t>
  </si>
  <si>
    <t>https://www.douglas.co.us/wp-content/uploads/gravity_forms/92-c1ef81f3507d4ada919a47b4d06eeefd/2023/07/HBF-submission-metropolitan-football-stadium-district-mfsd-fund-budget-table.xlsx</t>
  </si>
  <si>
    <t>Douglas County Extension Office</t>
  </si>
  <si>
    <t>guinevere.nelson@colostate.edu</t>
  </si>
  <si>
    <t>STEM Lending Library</t>
  </si>
  <si>
    <t>We extend educational reach of Colorado State University to county through 4H(project based learning), Juntos (helping Latino students navigate education systems), outreach to schools(xtra programs/clubs). Since 1902-proven program w/proven results.</t>
  </si>
  <si>
    <t>Schools are overwhelmed &amp; STEM education suffers. Using CSU expertise, we'll develop STEM lending library with all materials needed for hands-on, engaging school enrichment to assist teachers. Kits for all grade levels. Delivered by teacher or us.</t>
  </si>
  <si>
    <t>Provide high-quality kits for loan. Based on similar CSU programs in other counties, we will impact 36K youth over 5 yrs through schools, 500 through summer lending, &amp; 50 Juntos youth becoming interested in &amp; attending college for STEM.</t>
  </si>
  <si>
    <t>Promote to Title I schools and to schools with underserved populations. CSU is very strict on DEI, so already at parity. Use in Juntos program, which was launched in 2007 to provide Latino students with resources to graduate and go to college.</t>
  </si>
  <si>
    <t>CSU programs are already used in Douglas County schools. The school outreach agent we're in process of hiring will grow this relationship. We'll also use Juntos, County Fair, 4-H presence. We can reach 199K people thru the county's marketing team.</t>
  </si>
  <si>
    <t>1-time investment to improve education we're already doing. We don't have funding for this large investment but do have staff, building, CSU support to continue. Program is ongoing &amp; indefinite. Ext prgms have been in STEM education for 100 yrs.</t>
  </si>
  <si>
    <t>https://www.douglas.co.us/wp-content/uploads/gravity_forms/92-c1ef81f3507d4ada919a47b4d06eeefd/2023/07/STEM-Lending-kts.xlsx</t>
  </si>
  <si>
    <t>Ryan Falkner</t>
  </si>
  <si>
    <t>4000 Justice Way</t>
  </si>
  <si>
    <t>rfalkner@dcsheriff.net</t>
  </si>
  <si>
    <t>(303) 663-7748</t>
  </si>
  <si>
    <t>https://www.dcsheriff.net</t>
  </si>
  <si>
    <t>Event Trailer (please disregard first proposal and accept this one)</t>
  </si>
  <si>
    <t>The Douglas County Sheriff’s Office Community Outreach and Public Education unit is applying for this funding to reach youth in our community and build better relationships with a new youth activities event trailer.</t>
  </si>
  <si>
    <t>Having an Event Trailer for youth events will help build trust and foster positive relationships with our community.  It is essential to show our youth that cops are here to help. A great way to do this is to serve food and provide fun activities.</t>
  </si>
  <si>
    <t>This trailer will be at all our community events to include many schools and Special Olympic events.  Last year, 2022, the sheriff's office went to about 66 events with over 15,000 people attending.  We are expecting to have more events/children.</t>
  </si>
  <si>
    <t>The Sheriff’s Office can take the event trailer to any location in the County, including our lower-income areas, schools, and Law Enforcement Torch Run/Special Olympic Unified events. Everyone is invited to participate in these events.</t>
  </si>
  <si>
    <t>The Sheriff’s Office will promote events through social media, next-door contacts, Recreation centers, and school resource officers. We also partner with the Highlands Ranch Community Association and Highlands Ranch Metro District for events.</t>
  </si>
  <si>
    <t>The Youth Event Trailer and equipment are a one-time purchase that will be maintained by the sheriff’s Office. The funding for food and supplies will be purchased through fundraising and community partnerships for years to come.</t>
  </si>
  <si>
    <t>https://www.douglas.co.us/wp-content/uploads/gravity_forms/92-c1ef81f3507d4ada919a47b4d06eeefd/2023/07/budget-table1.pdf</t>
  </si>
  <si>
    <t>Douglas County 4-H</t>
  </si>
  <si>
    <t>410 Fairgrounds Rd</t>
  </si>
  <si>
    <t>Castle Rock,</t>
  </si>
  <si>
    <t>(720) 733-6951</t>
  </si>
  <si>
    <t>https://douglas.extension.colostate.edu/</t>
  </si>
  <si>
    <t>8 person vehicle</t>
  </si>
  <si>
    <t>Douglas County 4-H is a county partner who teaches youth life skills through experiential learning.  We do this through projects, contests, leadership development, and mentorship with a trusted adult.</t>
  </si>
  <si>
    <t>We have no vehicle to transport youth to our programs around the county and state. Transportation is a huge barrier for youth to attend who come from working families. Receiving this award would allow us to transport youth safely to events.</t>
  </si>
  <si>
    <t>We want to increase participation in our well know camps that hone leadership and life skills. We anticipate we will be able to transport 259 youth to our various activities with this resource and increase the benefits of 4-H to more youth.</t>
  </si>
  <si>
    <t>This would solve the large barrier of transportation in Douglas County. Many underserved youth come from working families who can not take time off during our programs to transport their kids or could not afford the costs to get them there.</t>
  </si>
  <si>
    <t>We will use our 4-H Blast Newsletter and outward facing social media platforms to advertise the availability of transportation for camps, contests, and in county programming.</t>
  </si>
  <si>
    <t>CSU motor pool will be our vendor. By doing this, we will pay $0.4/mile/month to cover insurance, maintenance, registration. Checking with other offices, we know this cost is less $3000/year which we can fit into our budget or fundraise for this cost</t>
  </si>
  <si>
    <t>Spanish Interpretation for 4-H programming</t>
  </si>
  <si>
    <t>The Douglas County Extension Office seeks to serve the whole community of Douglas County with our science backed educational programming, that focuses on youth development, horticulture, and other life skills development for youth.</t>
  </si>
  <si>
    <t>Our programs are delivered exclusively in English but we seek to serve our increasing Spanish speaking population. Current staff are not trained to provide this service, so we seek to contract interpreters to successfully communicate.</t>
  </si>
  <si>
    <t>By removing the language barrier we will be able to engage more youth in our programming which has measurable results in life skills development.  We seek to be able to provide this same result to the Spanish speaking members of our community.</t>
  </si>
  <si>
    <t>There are currently few programs that are targeting Spanish families. We seek to create and share strategies across the county with the findings of this funding with partners to build more programming that will engage this audience.</t>
  </si>
  <si>
    <t>We have gathered information from surveys that indicates word of mouth from trusted sources and specific social media apps are our strongest outreach tools.  We will utilize these platforms in Spanish to promote our language inclusive programs.</t>
  </si>
  <si>
    <t>We will use this funding to understand how much funding we will need in future years.  We will then readjust our budgets to cover these costs. CSU will cover the cost to translate written materials. This will support future efforts.</t>
  </si>
  <si>
    <t>https://www.douglas.co.us/wp-content/uploads/gravity_forms/92-c1ef81f3507d4ada919a47b4d06eeefd/2023/07/CSU-Ext-MFSD-Fund-Budgt-Table-Spanish-Interpretation.xlsx</t>
  </si>
  <si>
    <t>CALF - Colorado Agricultural Leadership Foundation</t>
  </si>
  <si>
    <t>Brooke Fox</t>
  </si>
  <si>
    <t>P.O. Box 581</t>
  </si>
  <si>
    <t>brooke@thecalf.org</t>
  </si>
  <si>
    <t>(720) 277-7651</t>
  </si>
  <si>
    <t>https://www.thecalf.org</t>
  </si>
  <si>
    <t>Youth Learning, Serving, and Leading with Purpose at CALF’s Lowell Ranch</t>
  </si>
  <si>
    <t>CALF teaches life skills and values while inspiring lives, nurturing leaders, and building lasting relationships as while growing food to feed our community. Youth learners, volunteers and leaders gain authentic knowledge in an outdoor, rural place.</t>
  </si>
  <si>
    <t>Funding will address the lack of access to fieldtrips due to school district funding limitations, increased food insecurity and youth mental health issues. CALF offers youth different viewpoints, new experiences, and fresh air to feed the mind/body.</t>
  </si>
  <si>
    <t>Goals: Increase outdoor education, service opportunities, and leadership activities through transportation fund, CALF facility/program improvements_x000D_
Youth Impacted:4500 per year_x000D_
Benefits: Gaining life-skills/feeding people/improving mental health</t>
  </si>
  <si>
    <t>CALF connects ALL people to agriculture including Douglas County’s underserved youth. CALF will research and develop ways to ensure barriers do not exist in serving underserved youth. We always offer DC youth with special needs programs for free.</t>
  </si>
  <si>
    <t>Grant funding will assist in the development of a complete spectrum of outreach/marketing materials distributed to schools and other youth organizations by email, mail, and social media as appropriate.</t>
  </si>
  <si>
    <t>An established DC organization, CALF has served our youth for 20+ years. The proposal's goals build upon our past and future successes with deliberate, incremental progress toward CALF’s long-range strategic planning and implementation efforts.</t>
  </si>
  <si>
    <t>https://www.douglas.co.us/wp-content/uploads/gravity_forms/92-c1ef81f3507d4ada919a47b4d06eeefd/2023/07/CALF-Budget-Table.pdf</t>
  </si>
  <si>
    <t>Colorado Institute of Developmental Pediatrics Inc, dba Adam's Camp</t>
  </si>
  <si>
    <t>Angela Wolf</t>
  </si>
  <si>
    <t>56 Inverness Drive East St. Suite 250</t>
  </si>
  <si>
    <t>Englewood</t>
  </si>
  <si>
    <t>angela@adamscamp.org</t>
  </si>
  <si>
    <t>(305) 803-8827</t>
  </si>
  <si>
    <t>https://adamscamp.org</t>
  </si>
  <si>
    <t>Adam's Camp Therapy Camp for families with Disabilities</t>
  </si>
  <si>
    <t>Adam's Camp's intensive family programs simultaneously deliver: therapy for disabilities, sibling camps, and parent education/respite -- producing stronger families and accelerated gains toward independence and meaningful contribution to community.</t>
  </si>
  <si>
    <t>Adam’s Camp enrollment fees only cover 80% of the total costs to run therapy camp and we rely on fundraising and grants to support the other half of our expenses. Through COVID our costs have increased and we aim to keep it affordable for families.</t>
  </si>
  <si>
    <t>Adam's Camp has been focused on building a strong infrastructure since 2021  to support the demand for growth (waitlist of 250 campers). We expect to serve 25% more campers in 2024 with an estimated 15-20 children from Douglas County.</t>
  </si>
  <si>
    <t>Adam's Camp is focused on serving kids with disabilities and their families. Additionally we offer scholarships based on need to ensure Adam's Camp is accessible for anyone.</t>
  </si>
  <si>
    <t>Adam's Camp has a 36 yr history and is well-known in the disability community with a  waitlist of 250 people. We partner with many organizations including Developmental Pathways and other community center boards that connect families to services.</t>
  </si>
  <si>
    <t>Adam's Camp has 36 years of experience fundraising and grant writing to sustain our services. We have built the infrastructure with streamlined processes to support a scaled growth, however we rely on strong supporters in our community.</t>
  </si>
  <si>
    <t>Friendship Circle of Colorado</t>
  </si>
  <si>
    <t>Avraham Mintz</t>
  </si>
  <si>
    <t>9950 Lone Tree Parkway</t>
  </si>
  <si>
    <t>Lone Tree</t>
  </si>
  <si>
    <t>amintz@FriendshipCirclecolorado.com</t>
  </si>
  <si>
    <t>(303) 946-8212</t>
  </si>
  <si>
    <t>https://www.friendshipcirclecolorado.com/</t>
  </si>
  <si>
    <t>Friendship Circle Expansion to Douglas County</t>
  </si>
  <si>
    <t>The Friendship Circle of Colorado  is a non-profit dedicated to making a dramatic difference in the lives of children and young adults with special needs, and their families, through one-to-one peer mentoring and social-recreational programs.</t>
  </si>
  <si>
    <t>Post Covid, we aim to relaunch in Douglas County. Currently we offer programing in Araphoe County, and this grant will help us offer programing in Douglas County and serve Douglas County special needs youth.</t>
  </si>
  <si>
    <t>The goal is to offer Friendship Circle events, programs &amp; services to underserved special needs children in Douglas County. Friendship Circle's proven model of matching teen volunteers with special needs children impacts the chid, teen&amp; our community</t>
  </si>
  <si>
    <t>Currently, there is no program like it in Douglas County. We have had tremendous success offering FC programs in the Denver area and we will build off that model in Douglas County.</t>
  </si>
  <si>
    <t>Marketing and working with schools, youth programs, Developmental Pathways and our many partners.</t>
  </si>
  <si>
    <t>As we continue to grow, we continue to attract more sources of both private and public funding, including many Foundations.</t>
  </si>
  <si>
    <t>https://www.douglas.co.us/wp-content/uploads/gravity_forms/92-c1ef81f3507d4ada919a47b4d06eeefd/2023/07/FC-Budget-expansion-.pdf</t>
  </si>
  <si>
    <t>Special Olympics Colorado</t>
  </si>
  <si>
    <t>Amanda Boldenow</t>
  </si>
  <si>
    <t>12450 E Arapahoe Rd. Suite C</t>
  </si>
  <si>
    <t>Centennial</t>
  </si>
  <si>
    <t>aboldenow@specialolympicsco.org</t>
  </si>
  <si>
    <t>(720) 359-3100</t>
  </si>
  <si>
    <t>https://specialolympicsco.org/</t>
  </si>
  <si>
    <t>Unified Champion Schools in Douglas County</t>
  </si>
  <si>
    <t>Special Olympics Colorado (SOCO) provides year-round sports training and athletic competition in a variety of Olympic-type sports for children and adults with intellectual disabilities.</t>
  </si>
  <si>
    <t>SOCO will continue work in current Unified Champion Schools(UCS) and increase the # of UCS schools in Douglas County with inclusive programming bringing together students with and without disabilities creating welcoming school environments for all.</t>
  </si>
  <si>
    <t>60 schools currently served by Unified Champion Schools with a goal of adding 7 new schools.  This project currently serves 1,000 students with disabilities and impacts over 25,000 students in schools with UCS programming.</t>
  </si>
  <si>
    <t>Special Olympics fills the gaps in promoting full inclusion for people with intellectual disabilities creating fully inclusive environments where all people feel they belong. Our work creates positive experiences in the world for people with IDD.</t>
  </si>
  <si>
    <t>UCS programming will be promoted within the schools through pep rallies, sports competitions and other whole schools engagement.  In addition this will be promoted on social media and through community partners.</t>
  </si>
  <si>
    <t>Special Olympics Colorado has multiple funding sources in the event that one funding stream diminishes in a given year the program doesn’t change. Diversified funding ensures sustainability and SOCO plans to continue this critical programming.</t>
  </si>
  <si>
    <t>https://www.douglas.co.us/wp-content/uploads/gravity_forms/92-c1ef81f3507d4ada919a47b4d06eeefd/2023/07/Copy-of-DoCo-Budget.xlsx</t>
  </si>
  <si>
    <t>Garden Preschool of Lone Tree</t>
  </si>
  <si>
    <t>Hindy Mintz</t>
  </si>
  <si>
    <t>hindy@gardenpreschool.com</t>
  </si>
  <si>
    <t>(303) 792-7222</t>
  </si>
  <si>
    <t>http://www.gardenpreschool.com/</t>
  </si>
  <si>
    <t>Tuition Assistance for Underserved children in Douglas County</t>
  </si>
  <si>
    <t>Garden Preschool was founded (in 2009) with the goal to give every child the best education.Over half of GPS’s students receive tuition assistance &amp; many participate in CCAP and UPK. GPS is an inclusive school welcoming children with special needs.</t>
  </si>
  <si>
    <t>Unfortunately, many families are struggling and cannot afford early childcare education. GPS continues to receive a growing number of applications for tuition assistance and high quality early childcare. This funding will help us add more classrooms</t>
  </si>
  <si>
    <t>The goal is to expand the school and accommodate more Douglas County youth, especially those with financial restraints and well as special needs.</t>
  </si>
  <si>
    <t>This would afford the underserved children access to high quality early childcare education, which has proven to be vital to success of a healthy, social emotional, growing child.</t>
  </si>
  <si>
    <t>This will be promoted through our marketing team, which has experience reaching Douglas County youth and their families.</t>
  </si>
  <si>
    <t>We are working with additional funders to continue being able to offer this program. Plus,the state is progressively moving towards more funding for early childhood programs in the future. This will also help with expansion,which is a 1 time cost</t>
  </si>
  <si>
    <t>https://www.douglas.co.us/wp-content/uploads/gravity_forms/92-c1ef81f3507d4ada919a47b4d06eeefd/2023/07/Scholarship-Budget.pdf</t>
  </si>
  <si>
    <t>Highlands Ranch Community Association</t>
  </si>
  <si>
    <t>Patrick Gojan</t>
  </si>
  <si>
    <t>9568 S. University Blvd</t>
  </si>
  <si>
    <t>Highlands Ranch</t>
  </si>
  <si>
    <t>patrick.gojan@hrcaonline.org</t>
  </si>
  <si>
    <t>(303) 471-8869</t>
  </si>
  <si>
    <t>https://hrcaonline.org/</t>
  </si>
  <si>
    <t>Youth Sports &amp; Therapeutic Recreation Equipment</t>
  </si>
  <si>
    <t>The HRCA is a nationally recognized, award winning, non-profit organization that provides community leadership, first class recreational facilities, educational &amp; recreational programming, community &amp; special events.</t>
  </si>
  <si>
    <t>Funding is needed for the HRCA youth sports and therapeutic recreation volleyball programs to aid in providing essential resources and opportunities for our communities’ youth. We are in need of updated nets and a camera. (see attached for more info)</t>
  </si>
  <si>
    <t>Sustainability and efficiency. This financial support would enable the organization to maintain and purchase necessary equipment and to ensure continued and sustained access to activities for all children of all abilities. (see attached)</t>
  </si>
  <si>
    <t>This funding would aid in expanded and enhance program offerings, increased program capacity and provide long-term sustainability. Increased funding can make HRCA youth programs more accessible, equitable, and effective. (see attached)</t>
  </si>
  <si>
    <t>Will be promoted and accompanied with engaging content through community e-blasts, HRCA recreation center marketing boards and flyers. Marketing efforts will include program details and a call to action to participate. (see attached)</t>
  </si>
  <si>
    <t>HRCA youth programs will not need to update our volleyball nets for another 10+ years nor purchase a camera for the foreseeable future. This will benefit thousands upon thousands of youth in Douglas County for years to come. (see attached)</t>
  </si>
  <si>
    <t>https://www.douglas.co.us/wp-content/uploads/gravity_forms/92-c1ef81f3507d4ada919a47b4d06eeefd/2023/07/Douglas-County-One-Time-Grant-Application.pdf</t>
  </si>
  <si>
    <t>The Happy Crew</t>
  </si>
  <si>
    <t>Amy Mays</t>
  </si>
  <si>
    <t>6668 LYNX CV</t>
  </si>
  <si>
    <t>LITTLETON</t>
  </si>
  <si>
    <t>80124-9548</t>
  </si>
  <si>
    <t>amy@thehappycrew.org</t>
  </si>
  <si>
    <t>(303) 916-1515</t>
  </si>
  <si>
    <t>https://www.thehappycrew.org</t>
  </si>
  <si>
    <t>Happy Crew Mental Health Training</t>
  </si>
  <si>
    <t>Happy Crew's mission: to destigmatize mental health issues and end teen suicide by creating community and sharing the message, “You Matter, You Belong”. We equip teens with evidence--based strategies, building resiliency and strength in teens.</t>
  </si>
  <si>
    <t>Suicide is the number one cause of death in Colorado for people aged 10-24.  Together, we have an opportunity to impact this horrifying statistic.  Happy Crew empowers teens to confront difficult emotional storms with proven tools.</t>
  </si>
  <si>
    <t>We work with hundreds of teens a year.  Our goal is to educate in an inclusive community, increasing mental wellness skills.  Teens learn life changing tools to impact their lives, and they learn how to help friends without becoming codependent.</t>
  </si>
  <si>
    <t>All teens are welcome to join the leadership team. After training, they take responsibility for leading groups.  Underserved teens have an opportunity to create inclusive community, and learn leadership skills that will take them into their future.</t>
  </si>
  <si>
    <t>Crew members handing out stickers and invitations at school, social media platform posts, and partnerships with Douglas County high schools, clubs and organizations.</t>
  </si>
  <si>
    <t>Happy Crew is funded by donors and grants.  We are raising capital to open a coffee shop/community hub/art and performance space that is open to all, everyday and where we follow the value of Kākou:  speak the language of we.</t>
  </si>
  <si>
    <t>https://www.douglas.co.us/wp-content/uploads/gravity_forms/92-c1ef81f3507d4ada919a47b4d06eeefd/2023/07/Budget-Table-Form-.xlsx</t>
  </si>
  <si>
    <t>Adam and Dorothy Miller Lifesafety Education Center (dba South Metro Safety Foundation)</t>
  </si>
  <si>
    <t>Theo Mink</t>
  </si>
  <si>
    <t>PO Box 324</t>
  </si>
  <si>
    <t>Parker</t>
  </si>
  <si>
    <t>Theo.mink@southmetro.org</t>
  </si>
  <si>
    <t>(720) 989-2260</t>
  </si>
  <si>
    <t>https://southmetrofoundation.org/</t>
  </si>
  <si>
    <t>Save Teen Lives - Teen Crash Avoidance</t>
  </si>
  <si>
    <t>Adam and Dorothy Miller Lifesafety Education Center (dba South Metro Safety Foundation or SMSF) the non-profit partner of South Metro Fire &amp; Rescue. Our mission is to provide injury prevention classes to the community with a focus on youth.</t>
  </si>
  <si>
    <t>In 2022, Colorado witnessed its highest driver fatalities in decades, with alarming numbers among teen drivers. A lack of affordable driving education that includes decision-making skills, along with technical skills contributed to this issue.</t>
  </si>
  <si>
    <t>Our goal is to provide our Teen Crash Avoidance Class and Driver Awareness Program to new drivers in Douglas County for a dramatically discounted rate and even free if possible. We have to potential to reach approximately 350 new drivers per year.</t>
  </si>
  <si>
    <t>We offer scholarships for underserved families through an application process. While classes may be greatly discounted with this funding, we will continue with this process to assess additional needs for assistance.</t>
  </si>
  <si>
    <t>We will promote the program directly to Douglas County schools through social media as well as during safety presentations conducted by SMFR. We will also use South Metro Fire PIO's to assist with promotion.</t>
  </si>
  <si>
    <t>For over 20 years, we've run this program with funding from diverse community partners. While rates may increase once the funding ends, we will still work with our partners to create new opportunities for discounts.</t>
  </si>
  <si>
    <t>https://www.douglas.co.us/wp-content/uploads/gravity_forms/92-c1ef81f3507d4ada919a47b4d06eeefd/2023/07/Budget-Table_South-Metro-Safety-Foundation-2023.xlsx</t>
  </si>
  <si>
    <t>SECORCares</t>
  </si>
  <si>
    <t>Brie Dilley</t>
  </si>
  <si>
    <t>17151 Pine Lane</t>
  </si>
  <si>
    <t>brie@secorcares.com</t>
  </si>
  <si>
    <t>(720) 842-5621</t>
  </si>
  <si>
    <t>https://www.secorcares.com</t>
  </si>
  <si>
    <t>Food access for low-income children and youth</t>
  </si>
  <si>
    <t>Since 2006, SECOR (Southeast Community Outreach) has cared for those faced with suburban poverty through multiple outreach initiatives. SECOR's mission supports residents in the Southeast Metro area through all of its food distribution programs.</t>
  </si>
  <si>
    <t>With SNAP benefits being cut and the rising cost of food, funding is needed, now more than ever to help low-income food insecure children get access to healthy food. Children receive food at local schools and through the Market in Parker.</t>
  </si>
  <si>
    <t>The goal of the project is to serve a minimum of 655 unduplicated Douglas County youth with food either through bags of food for the weekend delivered to their school or though the brick and mortar market where their families can shop for food.</t>
  </si>
  <si>
    <t>When children who are underserved receive food on a regular basis and in a trusted setting they are more likely to thrive academically, participate in extra-curricular activities and are also less prone to physical illness or behavioral issues.</t>
  </si>
  <si>
    <t>Schools in SECOR’s Food for Thought weekend food program advertise and sign-up children and families to participate in the 36-week program during the school year. The free food market is advertised in many ways through partnerships in the community.</t>
  </si>
  <si>
    <t>Both programs are long-term and will continue with funding from individuals, foundations, churches and organizations. Fundraising is always a priority to keep these programs available to children in Douglas County.</t>
  </si>
  <si>
    <t>https://www.douglas.co.us/wp-content/uploads/gravity_forms/92-c1ef81f3507d4ada919a47b4d06eeefd/2023/07/SECOR-MFSD-fund-budget-table.pdf</t>
  </si>
  <si>
    <t>Front Range Theatre Company</t>
  </si>
  <si>
    <t>Laurilea McDaniel</t>
  </si>
  <si>
    <t>P.O Box 1224</t>
  </si>
  <si>
    <t>frontrangetheatrecompanyed@gmail.com</t>
  </si>
  <si>
    <t>(303) 884-5301</t>
  </si>
  <si>
    <t>https://www.frontrangetheatre.org</t>
  </si>
  <si>
    <t>FRTC presents Young Artists' Workshop</t>
  </si>
  <si>
    <t>Front Range Theatre Company is a community theatre that serves Highlands Ranch, Parker, Castle Rock and surrounding areas to enrich the lives of students through a quality performing arts experience by providing programming for over 10 years.</t>
  </si>
  <si>
    <t>Empower young artists (14-18) interested in playwriting, directing, and technical directing. Gain hands-on experience, exposure to pros, and craft honing. Help build portfolios for college and beyond!</t>
  </si>
  <si>
    <t>We want to expand the current program to include writing, directing and technical directing experiences for students. We will partner with renowned Broadway mentors and facilitate publishing by allocating funds to market playwrights' works.</t>
  </si>
  <si>
    <t>With students having limited playwright, directing, &amp; technical theatre experiences during the school year, we offer one of the only programs with a professional company providing access to Local and Broadway mentors to put their work on its feet.</t>
  </si>
  <si>
    <t>With staff working as teachers at several schools, we are confident we are able to serve all those in DougCo. FRTC would host an info night to share the impact from our pilot year, we have already served over 350 DougCo. youth.</t>
  </si>
  <si>
    <t>Because we are a company that has been serving the DougCo community for 10+ years, we will be able to sustain the program. Our long term plan is to make this a program for students who are looking for experiences in underserved aspects of theatre.</t>
  </si>
  <si>
    <t>https://www.douglas.co.us/wp-content/uploads/gravity_forms/92-c1ef81f3507d4ada919a47b4d06eeefd/2023/07/FRTC_-2024-DougCO-Grant.pdf</t>
  </si>
  <si>
    <t>Backpack Society</t>
  </si>
  <si>
    <t>June Everett</t>
  </si>
  <si>
    <t>231 W County Line Road</t>
  </si>
  <si>
    <t>june@backpacksociety.org</t>
  </si>
  <si>
    <t>(720) 583-2224</t>
  </si>
  <si>
    <t>https://www.backpacksociety.org/</t>
  </si>
  <si>
    <t>Grocery Program Expansion</t>
  </si>
  <si>
    <t>Backpack Society is a 501(c)(3) nonprofit based in Douglas County Colorado. Our mission is to remove food insecurity as an obstacle for children so they can grow, learn, and thrive.</t>
  </si>
  <si>
    <t>The funding we are asking for will pay for shelving in our expanded space as well as add another commercial refrigerator and freezer. With this expansion, we will open our pantry to families to come "shop" for the food they need.</t>
  </si>
  <si>
    <t>The goal of this project is to expand our food offerings to families with school-aged students. This will also allow us to offer more opportunities to get the food they need rather than the limited times we have scheduled today.</t>
  </si>
  <si>
    <t>This new program "shopping" will provide more access for families to get the food they need. We offer grocery boxes today, but they can only be picked up on Thursdays from 5-6pm so it's very limited.</t>
  </si>
  <si>
    <t>We promote our programs directly with schools and schools share our info with their student body. We also promote on social media, newspapers, local magazines, and local media coverage.</t>
  </si>
  <si>
    <t>This project will allow us to set up our "shopping" storefront and create the space we need to feed families in our immediate community. We plan to offer this program year round. We are currently partnered with 38 schools and continue to grow.</t>
  </si>
  <si>
    <t>https://www.douglas.co.us/wp-content/uploads/gravity_forms/92-c1ef81f3507d4ada919a47b4d06eeefd/2023/07/Backpack-Society-budget-table.xlsx</t>
  </si>
  <si>
    <t>Town of Castle Rock Therapeutic Recreation</t>
  </si>
  <si>
    <t>Rebecca Erickson</t>
  </si>
  <si>
    <t>2301 Woodlands Blvd</t>
  </si>
  <si>
    <t>rerickson@crgov.com</t>
  </si>
  <si>
    <t>(720) 601-1615</t>
  </si>
  <si>
    <t>https://crgov.com/2047/Therapeutic-Recreation</t>
  </si>
  <si>
    <t>iCan Bike</t>
  </si>
  <si>
    <t>The Town of Castle Rock’s Therapeutic Recreation Program is designed to enhance the quality of life for youth, adolescents, and adults with disabilities through participation in recreational activities.</t>
  </si>
  <si>
    <t>Many people with disabilities never experience the thrill of independently riding a two-wheel bicycle during their lifetime. The iCan Bike program would give our participants an opportunity to learn how to ride a bike during our 2024 summer camp.</t>
  </si>
  <si>
    <t>Our goal is to provide opportunities that focus on promoting skill development and growth related to self-esteem, appropriate socialization, independence, and overall wellness to 40 DC individuals with disabilities, aged 8-15 years old.</t>
  </si>
  <si>
    <t>The opportunities for engagement and participation for individuals with physical, intellectual, and developmental disabilities are limited.  The funding would allow our youth participants to participate without worrying about any financial barriers.</t>
  </si>
  <si>
    <t>The opportunity will be promoted through our monthly newsletter email of over 200 families and participants.  In addition, we can promote on our social media platforms and fliers at our recreation centers.</t>
  </si>
  <si>
    <t>The program will continue to be offered and supported through our departments community fundraising efforts.</t>
  </si>
  <si>
    <t>https://www.douglas.co.us/wp-content/uploads/gravity_forms/92-c1ef81f3507d4ada919a47b4d06eeefd/2023/07/Town-of-Castle-Rock-Budget-Table.xlsx</t>
  </si>
  <si>
    <t>Easterseals Colorado</t>
  </si>
  <si>
    <t>Chris Overton</t>
  </si>
  <si>
    <t>393 S. Harlan St., Ste. 250</t>
  </si>
  <si>
    <t>Lakewood</t>
  </si>
  <si>
    <t>coverton@eastersealscolorado.org</t>
  </si>
  <si>
    <t>(303) 233-1666</t>
  </si>
  <si>
    <t>https://www.easterseals.com/co/</t>
  </si>
  <si>
    <t>Discovery Club in Douglas County</t>
  </si>
  <si>
    <t>Easterseals Colorado (ESC) leads the way to equity, inclusion, and access for people with disabilities, their families, and caregivers across Colorado by enhancing opportunities for well-being, expanding employment, and elevating community.</t>
  </si>
  <si>
    <t>Discovery Club addresses the lack of options for youth with disabilities for social and recreational activities by offering a Saturday recreational program staffed with student nurses that provide 1:1 care. The program also gives caregivers respite.</t>
  </si>
  <si>
    <t>Discovery Club’s enriching activities are designed to encourage socialization between children so they can develop and practice social skills with a community of peers. ESC expects to serve 30 youth at its Douglas County location in 2024.</t>
  </si>
  <si>
    <t>Discovery Club is the only program in Douglas County where children with disabilities and their siblings experience consistent Saturday recreation and activities outside their normal routines with a high level of individual care from student nurses.</t>
  </si>
  <si>
    <t>ESC markets Discovery Club through distributing e-flyers and leveraging personal and long-standing relationships with schools, community-based organizations, and local student nursing programs.</t>
  </si>
  <si>
    <t>ESC’s long-term vision is to continue to offer Discovery Club into the foreseeable future. Should ESC not be awarded funds in subsequent years, the program will remain in operation, however ESC would need to reevaluate its size and scope.</t>
  </si>
  <si>
    <t>https://www.douglas.co.us/wp-content/uploads/gravity_forms/92-c1ef81f3507d4ada919a47b4d06eeefd/2023/07/ESC-MFSD-Fund-Budget-Table-2023.xlsx</t>
  </si>
  <si>
    <t>Nueva Vida Ministries</t>
  </si>
  <si>
    <t>Peter Rodriguez</t>
  </si>
  <si>
    <t>7805 Windfont Row</t>
  </si>
  <si>
    <t>peter@somosnuevavida.com</t>
  </si>
  <si>
    <t>(720) 298-7200</t>
  </si>
  <si>
    <t>https://www.somosnuevavida.com</t>
  </si>
  <si>
    <t>La Liga Youth Club</t>
  </si>
  <si>
    <t>We are a church that provides support for all people by offering times of corporate worship, Bible-based teaching, community events, and benevolence assistance. We are followers of Jesus Christ whose mission is to reflect his love to the world.</t>
  </si>
  <si>
    <t>The mental health of young people is in a concerning state with escalating anxiety and depression. Many can't afford extracurricular activities that have shown to promote positive self-esteem, character formation, and resilience.</t>
  </si>
  <si>
    <t>La Liga is an endeavor to support the underprivileged youth of Douglas County, Colorado by offering free athletics, music, meals, and other support given by bilingual, caring adult role models. Historically, we support at 100-150 youth per year.</t>
  </si>
  <si>
    <t>Twice a year we offer once weekly soccer sessions that include skills training followed by a competitive game, a delicious meal, and a virtues talk (i.e patience, respect). The champions receive a gift, or experience (i.e. Rapids game). All for free.</t>
  </si>
  <si>
    <t>Our main partner for La Liga has been Douglas County Youth Initiative. They, as well as Douglas County School District, local community groups, and word of mouth have been our means of promotion to date.</t>
  </si>
  <si>
    <t>We are going into our 5th year and, with continued financial and volunteer support, plan to continue providing sports, music, and other extracurricular opportunities to the underserved for years to come.</t>
  </si>
  <si>
    <t>https://www.douglas.co.us/wp-content/uploads/gravity_forms/92-c1ef81f3507d4ada919a47b4d06eeefd/2023/07/metropolitan-football-stadium-district-mfsd-fund-budget-table_NUEVAVIDA.xlsx</t>
  </si>
  <si>
    <t>Parker Personal Care Homes, Inc.</t>
  </si>
  <si>
    <t>Scott Parker</t>
  </si>
  <si>
    <t>1597 Cole Boulevard Suite 250</t>
  </si>
  <si>
    <t>sparker@parkerpch.com</t>
  </si>
  <si>
    <t>(303) 819-7420</t>
  </si>
  <si>
    <t>http://www.parkerpch.com</t>
  </si>
  <si>
    <t>Parker Personal Care Homes, Inc. dba Hive (name pending)</t>
  </si>
  <si>
    <t>Parker Personal Care Homes,  Inc. was established in 1995.  PPCH provides residential,  day program, work services, behavioral services and recreational options to adults and children with developmental disabilities.</t>
  </si>
  <si>
    <t>PPCH is opening a Community Center to serve children, youth and their families in the Parker Colorado area.  These funds will assist us in the opening and operations of the Community Center.</t>
  </si>
  <si>
    <t>Our goal  is to provide a recreational space to the citizens of Parker,  including youth and their families.  The center will provide opportunities to participate in group glasses, self-directed art projects, etc.</t>
  </si>
  <si>
    <t>PPCH has provided oppotunities to underserved adults and children since 1995.  We provide the individuals we serve the oppotunity to live, work, and integrate in their community every day.</t>
  </si>
  <si>
    <t>PPCH will promote the center through active advertising, including promoting through Douglas County Department of Human Services, Developmental Pathways,  and other programs centered on serving the youth of Douglas County.</t>
  </si>
  <si>
    <t>We anticipate charging a small  fee to enter and participate in the activities provided by the center.</t>
  </si>
  <si>
    <t>https://www.douglas.co.us/wp-content/uploads/gravity_forms/92-c1ef81f3507d4ada919a47b4d06eeefd/2023/07/metropolitan-football-stadium-district-mfsd-fund-budget-table.xls</t>
  </si>
  <si>
    <t>Douglas County Libraries Foundation (DCLF)</t>
  </si>
  <si>
    <t>Jaime Gotlieb</t>
  </si>
  <si>
    <t>100 S Wilcox St.</t>
  </si>
  <si>
    <t>jgotlieb@dclibraries.org</t>
  </si>
  <si>
    <t>(720) 225-7411</t>
  </si>
  <si>
    <t>https://DCL.org/foundation</t>
  </si>
  <si>
    <t>Dolly Parton Imagination Library (DPIL)</t>
  </si>
  <si>
    <t>DCLF supports the mission of Douglas County Libraries, a countywide system that welcomes all, offers vibrant libraries, and provides resources, programs and services that elevate our community by inspiring a love of reading, discovery and connection.</t>
  </si>
  <si>
    <t>Offset funding for Dolly Parton’s Imagination Library. DPIL allows every child 0-5 to receive age-appropriate books monthly at home, for free, eliminating barriers and promoting lifelong literacy habits that translate into school and life success.</t>
  </si>
  <si>
    <t>Enroll all DougCo youth 0-5, about 21,000 kids. Children who have books at home are likely to read more often and have higher literacy skills upon entering school, and they will share common ground with other children no matter their background.</t>
  </si>
  <si>
    <t>DPIL specifically addresses every child, regardless of income or background. It is well-suited to connect with underserved youth in DC. Books arrive at kids’ homes for free, including bilingual titles, giving equal access and removing barriers.</t>
  </si>
  <si>
    <t>DPIL is promoted through our website, social media, eNewsletter, outreach events, Storytimes, at all library locations, and in gift bags provided to new parents at hospitals across the county. Promotion is active and seeing great success.</t>
  </si>
  <si>
    <t>DCL is committed to offering DPIL through normal operating budget. The state of CO continues to support half the costs of the program and the DCL Foundation will seek corporate support, individual donations, and grants to help bridge funding gaps.</t>
  </si>
  <si>
    <t>https://www.douglas.co.us/wp-content/uploads/gravity_forms/92-c1ef81f3507d4ada919a47b4d06eeefd/2023/07/DCLF_MFSD_Grant_Budget_Template.pdf</t>
  </si>
  <si>
    <t>Arapahoe County on behalf of Arapahoe/Douglas Works!</t>
  </si>
  <si>
    <t>Andrea Barnum, Workforce Programs Manager</t>
  </si>
  <si>
    <t>6974 S. Lima Street</t>
  </si>
  <si>
    <t>abarnum@arapahoegov.com</t>
  </si>
  <si>
    <t>(303) 636-1126</t>
  </si>
  <si>
    <t>https://www.adworks.org/</t>
  </si>
  <si>
    <t>Douglas County Youth Works!</t>
  </si>
  <si>
    <t>Arapahoe/Douglas Works! (ADW!) provides workforce services to the residents of Arapahoe &amp; Douglas Counties. ADW! offers a variety of program services for all eligible Douglas County youth that meet existing WIOA and discretionary grant eligibility.</t>
  </si>
  <si>
    <t>All Douglas County youth, including those experiencing one or more barriers, deserve access to intensive case management, career exploration, workforce preparation, work-based learning, and in-demand career pathways that lead to self-sufficiency.</t>
  </si>
  <si>
    <t>Goal: increase access to in-demand training &amp; credentials, work-based learning, and career pathways for all DC youth, regardless of barriers or household income. _x000D_
#: 30+_x000D_
Benefits: training, work-based learning, incentives, supportive services</t>
  </si>
  <si>
    <t>By partnering with community based organizations, community schools, and local employers, A/D Works! will host accessible and impactful events and activities for Douglas County youth that may not be eligible for WIOA or other discretionary grants</t>
  </si>
  <si>
    <t>This effort will be promoted to all youth in Douglas, including foster youth, youth experiencing homelessness, justice involved youth, and youth with disabilities through an established and comprehensive network of community partners and employers.</t>
  </si>
  <si>
    <t>Adaptive technology (VR headsets &amp; more) will be available to DC youth beyond the initial performance period. ADW will work with local employers and industry to create inclusive and accessible VR career exploration and shadowing experiences</t>
  </si>
  <si>
    <t>https://www.douglas.co.us/wp-content/uploads/gravity_forms/92-c1ef81f3507d4ada919a47b4d06eeefd/2023/07/ADW-MFSD-Budget-7.2023.pdf</t>
  </si>
  <si>
    <t>Town of Parker</t>
  </si>
  <si>
    <t>Errin Koon, Recreation Manager - Programs</t>
  </si>
  <si>
    <t>20120 E Mainstreet</t>
  </si>
  <si>
    <t>ekoon@parkeronline.org</t>
  </si>
  <si>
    <t>(303) 805-6308</t>
  </si>
  <si>
    <t>http://www.parkerrec.com/</t>
  </si>
  <si>
    <t>Youth Scholarship Fund</t>
  </si>
  <si>
    <t>The Town of Parker’s Recreation Department provides a wide variety of recreation and leisure services to the residents of Parker, Colorado, including sports, fitness, swimming, day camps, and more.</t>
  </si>
  <si>
    <t>Seeking funding to increase scholarship awareness and recipients for recreation programs for those with limited resources. This would allow more low-income families to participate in these programs, creating several positive impacts.</t>
  </si>
  <si>
    <t>50 DC children. Increase the number of scholarships provided. Increase awareness donations to scholarship fund. Specific benefits include a positive impact on their physical, social, and academic well-being, reduced stress/other chronic diseases.</t>
  </si>
  <si>
    <t>The scholarship program will promote access by making programs more affordable, encouraging pro-social activities, and raising awareness of financial barriers promoting understanding and compassion for those who are struggling.</t>
  </si>
  <si>
    <t>Current coaches and participants; partners providing financial assistance in DC, i.e. Task Force, SECOR, CASA; current scholarship recipients; Parker Rec print/electronic publications: brochure, website, Social Media, Town and TR Newsletters, email.</t>
  </si>
  <si>
    <t>Funds are requested to assure the scholarship account is healthy and fully funded before increasing marketing and award amounts.  Long term funding will be through marketing campaigns, donations and grant funding to serve 100 recipients annually.</t>
  </si>
  <si>
    <t>Errin Koon</t>
  </si>
  <si>
    <t>Youth Sports Coaches' Incentive Program</t>
  </si>
  <si>
    <t>Parker Recreation Division is part of a government agency providing quality recreation leisure services and programs within Douglas County committed to providing new and innovative opportunities.</t>
  </si>
  <si>
    <t>The Sports Division is seeking funding to provide incentives for coaches to continue coaching for multiple seasons. This would increase retention rates and build continuity within the leagues, which would benefit the children.</t>
  </si>
  <si>
    <t>To incentivize coaches to continue coaching for multiple seasons providing continuity for 9130 youth participants creating a safe and fun learning environment for them. Kids will learn sports specific and life skills such as collaboration and trust.</t>
  </si>
  <si>
    <t>A 50% discount on registration fees for coaches, including those from underserved families, would make youth sports more accessible and allow children to participate in programs they may not have been able to afford otherwise.</t>
  </si>
  <si>
    <t>Current coaches and participants; Industry resources; current scholarship recipients; Parker Rec print/electronic publications: brochure, website, Social Media, Town and TR Newsletters, email.</t>
  </si>
  <si>
    <t>Funds will kickstart the Coaches' Incentive program in 2024. Additional sources of revenue will be sought in the long term, such as increases in contracted programs, participation numbers, grant opportunities, and incremental league fee increases.</t>
  </si>
  <si>
    <t>Funding request to train 3 employees as ASL instructors &amp; address the critical need in Douglas County as currently only 3 instructors within 50 miles. This will break down communication barriers between the deaf and hearing and raise awareness.</t>
  </si>
  <si>
    <t>200 youth learning ASL/interacting with deaf community. This will improve cognitive skills, test scores, reading age, &amp; self-esteem. Increase awareness of deaf culture/language, improve communication between hearing and deaf people, reduce isolation.</t>
  </si>
  <si>
    <t>The ASL program will be affordable, accessible, and awareness-raising to promote access to programs and activities for underserved DC youth. It will help improve communication skills, increase self-confidence and increase participation in programs.</t>
  </si>
  <si>
    <t>Current Participants; Partners serving IWDs &amp; their contacts within the industry; CTRS Section of Colorado Parks and Recreation Association; Parker Rec print/electronic publications: brochure, website, Social Media, Town and TR Newsletters, email.</t>
  </si>
  <si>
    <t>The ASL program will be sustainable through a combination of participant fees, scholarships, and partnerships. The program will start with beginner programs and expand to more challenging, intermediate programs.</t>
  </si>
  <si>
    <t>Adaptive Summer Day Camp</t>
  </si>
  <si>
    <t>The Recreation Division is part of a government agency providing quality rec./leisure services and programs within Douglas County; committed to providing new and innovative opportunities to community members, including individuals with disabilities.</t>
  </si>
  <si>
    <t>More specialized programming for youth with disabilities IN Parker is needed. Other municipalities have TR programs that are far away or only serve older youth. The proposed Summer Day Camps for IWDs provides a Parker camp for children ages 6-18.</t>
  </si>
  <si>
    <t>40 children with disabilities. Provide a unique, fun camp opportunity. Provide a safe-place for youth needing adaptive services. Offer activities tailored to needs of children with disabilities. Increased self-confidence, make friends, improve skills</t>
  </si>
  <si>
    <t>This affordable camp will provide a safe and accepting space for youth with disabilities to participate in a variety of activities tailored to their needs. The camp will be financially accessible providing families a necessary break.</t>
  </si>
  <si>
    <t>Grant funding is used for start up costs of the Adaptive Summer Day Camp only. The division will also work to ensure the program's sustainability in the long term. The division will develop other partnerships, fundraise, participant fees and more.</t>
  </si>
  <si>
    <t>Robins Nest Foundation Inc.</t>
  </si>
  <si>
    <t>Wendy Ingraham</t>
  </si>
  <si>
    <t>64 Indigo Way/ Farm Location 1705 outter marker Rd</t>
  </si>
  <si>
    <t>Wendy@robinsnestcharity.org</t>
  </si>
  <si>
    <t>(310) 844-2627</t>
  </si>
  <si>
    <t>https://www.robinsnestcharity.org</t>
  </si>
  <si>
    <t>Equine Therapy for Douglas County Youth Mental Health</t>
  </si>
  <si>
    <t>Robins Nest's mission is to help youth suffering from mental, emotional and physical needs with our licensed therapist Mallory Nicklas and Natalie Wittstruck. We also offer team building and volunteer work for middle schools and high schools.</t>
  </si>
  <si>
    <t>Finances will fund therapists and materials for projects. Our biggest challenge is accomodating youth who can't afford but reallly need therapy such as kids that have anxiety, depression, trauma, transgender transition, and social media bullying.</t>
  </si>
  <si>
    <t>The goal is to continue existing programs for the youth of Douglas County. This funding will benefit 300+ students in the next year. Benefits include reduction in attempted suicide, gaining self-confidence, and obtaining a sense of belonging.</t>
  </si>
  <si>
    <t>We currently work with Douglas County school counselors and juvenile court system to identify underserved youth. These professionals have visited Robin's Nest and have a direct line of communication with our program director.</t>
  </si>
  <si>
    <t>Our outreach program was promoted on 9News: https://www.9news.com/amp/article/news/local/douglas-county-farm-owner-help-teens-mental-health/73-36991f32-c0_x000D_
School counselors will promote through newsletters. We will promote via local social media.</t>
  </si>
  <si>
    <t>Robin's Nest strives to obtain funding annually through golf tournaments, DCCF grants, Richard Reed foundation grants, Mini-Derby, and private donations through our annual fundraisers. As we gain recognition, we are seeking corporate sponsors.</t>
  </si>
  <si>
    <t>https://www.douglas.co.us/wp-content/uploads/gravity_forms/92-c1ef81f3507d4ada919a47b4d06eeefd/2023/07/metropolitan-football-stadium-district-mfsd-fund-budget-table2.pdf</t>
  </si>
  <si>
    <t>Advocates for Children CASA</t>
  </si>
  <si>
    <t>Josefina Milliner</t>
  </si>
  <si>
    <t>16965 Pine Lane Dr, Suite 120</t>
  </si>
  <si>
    <t>josefina_milliner@adv4children.org</t>
  </si>
  <si>
    <t>(303) 328-2349</t>
  </si>
  <si>
    <t>https://adv4children.org/</t>
  </si>
  <si>
    <t>Advocates for Children CASA Kids Needs</t>
  </si>
  <si>
    <t>Advocates for Children CASA was established in 1985, serving children who had been abused and neglected and court involvement.  Since then we have grown substantially adding programs to help provide prevention support and reduce recidivism rates.</t>
  </si>
  <si>
    <t>According to the national library of medicine “There is consistent evidence that prosocial involvement has positive developmental impacts.” Funding provided to CASA will ensure children have a CASA/Mentor or funds for activities.</t>
  </si>
  <si>
    <t>Last year our program served 540 children who are residents of Douglas County.  We anticipate increasing this reach. They will have either a dedicated adult taking them on outings or access to funds to participate in extracurricular activities.</t>
  </si>
  <si>
    <t>We will provide funding to those who may not have the ability to otherwise engage in prosocial activities because of lack of resources and funding.  Currently over 30% of the families we serve in Douglas County qualify for public assistance.</t>
  </si>
  <si>
    <t>We work with 21 youth serving agencies in Douglas County, Department of Human Services, the Douglas County Courts and Douglas County School District.  All of these partners currently provide referrals to our agency for services and resources.</t>
  </si>
  <si>
    <t>Our organization has been in existence for 38 years.  We are constantly applying for grants, soliciting donations from individuals and hosting fundraising events to help provide these resources to our children.  Strategic Plan included in budget tabl</t>
  </si>
  <si>
    <t>https://www.douglas.co.us/wp-content/uploads/gravity_forms/92-c1ef81f3507d4ada919a47b4d06eeefd/2023/07/budgettable.pdf</t>
  </si>
  <si>
    <t>Johnny's Ambassadors Youth Marijuana Prevention</t>
  </si>
  <si>
    <t>Laura Stack</t>
  </si>
  <si>
    <t>4242 Hickory Oaks Street</t>
  </si>
  <si>
    <t>Laura@JohnnysAmbassadors.org</t>
  </si>
  <si>
    <t>(303) 471-7401</t>
  </si>
  <si>
    <t>https://johnnysambassadors.org/</t>
  </si>
  <si>
    <t>Middle School Prevention Assemblies in Colorado</t>
  </si>
  <si>
    <t>Johnny's Ambassadors educates teens and parents through school assemblies and parent nights about the dangers of today's high-THC marijuana on adolescent brain development, psychosis, and suicide. https://johnnysambassadors.org/speaking</t>
  </si>
  <si>
    <t>Colorado youth use marijuana at higher rates than most states. Because it's legal and normalized, youth perception of harm is low. Kids start vaping THC and using edibles in middle school, so we need to educate them before they get to high school.</t>
  </si>
  <si>
    <t>Decrease the intent to use marijuana through one-hour assemblies to the entire student body of every middle school in Douglas County (we have already done most high schools). There are 27 middle schools with a total enrollment of 24,000 students.</t>
  </si>
  <si>
    <t>Johnny's Ambassadors offers primary universal marijuana prevention programs, so every youth in every middle school will receive the same education. Suicide is the #1 cause of death in ages 15-18 in CO, and the #1 substance found in toxicology is THC.</t>
  </si>
  <si>
    <t>The school assemblies will be scheduled with the middle school administration and counseling office. A letter will go out to parents to give them an opportunity to opt their child out of the assembly (this doesn't happen often).</t>
  </si>
  <si>
    <t>After the assemblies, the teachers receive worksheets and videos to reinforce the principles in the classroom. After the initial pre/post survey before and after the assembly, a third survey of the students six months later ensures sustainability.</t>
  </si>
  <si>
    <t>https://www.douglas.co.us/wp-content/uploads/gravity_forms/92-c1ef81f3507d4ada919a47b4d06eeefd/2023/07/Johnnys-Ambassadors-project-budget-Metro-football-stadium-district-fund.pdf</t>
  </si>
  <si>
    <t>Castle View High School Technology Student Association</t>
  </si>
  <si>
    <t>Joan Gandy</t>
  </si>
  <si>
    <t>5254 N Meadows Dr.</t>
  </si>
  <si>
    <t>joanegandy@gmail.com</t>
  </si>
  <si>
    <t>(720) 899-6684</t>
  </si>
  <si>
    <t>https://sites.google.com/a/dcsdk12.org/cvhs_engineering/welcome/tsa</t>
  </si>
  <si>
    <t>TSA State Competition</t>
  </si>
  <si>
    <t>TSA is a national organization dedicated to helping students develop science, technology, engineering and math skills through friendly competitions.  Our students compete in the TSA national and state events at the Colorado annual state conference.</t>
  </si>
  <si>
    <t>This funding would help the members of the TSA club attend the state conference. The cost of attending the state competition is prohibitive for some of our members. This donation would guarantee that everyone who qualifies can attend and compete.</t>
  </si>
  <si>
    <t>The aim of this project is to make sure everyone who qualifies can attend the TSA state conference. This will impact the students who could now afford to attend but also bring recognition to the engineering program at Castle View High School.</t>
  </si>
  <si>
    <t>This promotes access for underserved communities because it will help those with limited financial means participate in STEM programs and learn valuable skills that will benefit those students for the rest of their lives.</t>
  </si>
  <si>
    <t>TSA is open to all Castle View High students. At the beginning of the school year, TSA participates in a club fair that introduces TSA to all the students. TSA will promote this program at that event.</t>
  </si>
  <si>
    <t>TSA is a national organization and Castle View has participated in its competitions for years. It will continue well into the future and help students explore STEM educational opportunities.</t>
  </si>
  <si>
    <t>https://www.douglas.co.us/wp-content/uploads/gravity_forms/92-c1ef81f3507d4ada919a47b4d06eeefd/2023/07/metropolitan-football-stadium-district-mfsd-fund-budget-table1.pdf</t>
  </si>
  <si>
    <t>The Mane Mission</t>
  </si>
  <si>
    <t>Kathleen Hulley, LPC</t>
  </si>
  <si>
    <t>3658 N Perry Park Rd</t>
  </si>
  <si>
    <t>Sedalia</t>
  </si>
  <si>
    <t>themanemission1120@gmail.com</t>
  </si>
  <si>
    <t>(970) 531-6470</t>
  </si>
  <si>
    <t>https://www.themanemission.com</t>
  </si>
  <si>
    <t>Mane Mission 2023/24 Operational Support</t>
  </si>
  <si>
    <t>The Mane Mission is a 3 yr old non profit that focuses on the mental health of adults and youth in crisis and those with intellectual and developmental disabilities.  We offer individual and group counseling and day program services .</t>
  </si>
  <si>
    <t>We are a grassroots organization that has grown beyond the capacity for the 2 original founders to maintain!  We have hosted and served 400 people with disabilities thus far in 2023 as well as approximately 75 Douglas County adults and teens.</t>
  </si>
  <si>
    <t>By increasing our staffing, our goal is to be able to continue to provide exceptional service to our area residents, both those with and without challenges.   Our  counseling impact is in the 100 person range and the I/DD community around 60 in DC.</t>
  </si>
  <si>
    <t>Our goal is to serve the underserved in DC and beyond.  We do not charge a monetary fee for any of our services.  We work closely with our area schools to address crisis and trauma and preventative mental health.  We also love our I/DD community!</t>
  </si>
  <si>
    <t>If we are granted funds to hire additional staff, we will advise all of our area partners (schools and the I/DD community organizations) of increased availability and services at The Mane Mission.</t>
  </si>
  <si>
    <t>If we are able to hire a part - time counselor / program manager, and allow him/her the opportunity to start their own individual practice, it it our plan that they will be self sustaining in 1 year.</t>
  </si>
  <si>
    <t>https://www.douglas.co.us/wp-content/uploads/gravity_forms/92-c1ef81f3507d4ada919a47b4d06eeefd/2023/07/Budget-Table-Mane-Mission-2023-24.pdf</t>
  </si>
  <si>
    <t>Promise Ranch Therapies &amp; Recreation</t>
  </si>
  <si>
    <t>Jamie Mondrow</t>
  </si>
  <si>
    <t>11892 E Hilltop Rd</t>
  </si>
  <si>
    <t>jamie@prtr.org</t>
  </si>
  <si>
    <t>(720) 314-4339</t>
  </si>
  <si>
    <t>https://www.PRTR.org</t>
  </si>
  <si>
    <t>Inclusive Recreation Program Staff Request</t>
  </si>
  <si>
    <t>Promise Ranch Therapies &amp; Recreation (PRTR) is an equine-assisted/ranch-based service agency. PRTR and Praying Hands Ranch are legally merging into one organization at one location in order to combine resources and better serve the community.</t>
  </si>
  <si>
    <t>PRTR addresses the social-emotional needs of youth through therapeutic and recreational opportunities. PRTR’s model of equine-assisted and ranch-based programming connects youth to mental health counseling, adaptive riding and skills-based learning.</t>
  </si>
  <si>
    <t>Annually, 250-400 youth will benefit from activities open to both kids with disabilities and typical peers. Program staff coordinates and facilitates weekly workshops like Cooking, Arts, Fitness and Animal Care. Family Bingo Night will be monthly!</t>
  </si>
  <si>
    <t>PRTR’s mission is to enhance our community through inclusion and connection. Many organizations serve either neurodiverse youth or neurotypical kids. Through this effort, we will promote activities for all youth, their siblings and their families.</t>
  </si>
  <si>
    <t>PRTR maintains a social media presence, partnerships with DC schools and has a waiting list for those who want services but because of staffing shortage in this department, are not yet served. Our pool of 200+ volunteers are also great promoters!</t>
  </si>
  <si>
    <t>The position will be sustainable through fee-for-service revenue. Some programs will be free, sponsored via other grants or business sponsorships; others will charge a fee to attend. Due to a unique setting and offerings, long term demand is assured.</t>
  </si>
  <si>
    <t>https://www.douglas.co.us/wp-content/uploads/gravity_forms/92-c1ef81f3507d4ada919a47b4d06eeefd/2023/07/PRTR-Program-Staff-Grant-Proposal-July-2023-Sheet1.pdf</t>
  </si>
  <si>
    <t>Whiz Kids Tutoring</t>
  </si>
  <si>
    <t>Elly Conant</t>
  </si>
  <si>
    <t>5500 E. Yale Ave. Suite 200</t>
  </si>
  <si>
    <t>Denver</t>
  </si>
  <si>
    <t>elly@whizkidstutoring.com</t>
  </si>
  <si>
    <t>(303) 921-9391</t>
  </si>
  <si>
    <t>https://whizkidstutoring.com</t>
  </si>
  <si>
    <t>Tutoring and Mentoring for Douglas County Schools</t>
  </si>
  <si>
    <t>Whiz Kids offers one-to-one tutoring, positive mentoring relationships, and spiritual nurture to students below the literacy and poverty lines. Tutors walk together with children, resulting in academic improvements in reading, math, and self-esteem.</t>
  </si>
  <si>
    <t>Whiz Kids (WK) exists to address persistent student achievement gaps based on income and race. For example, statewide statistics show only 19% of students of color are proficient in Math, compared with 39% of white students.</t>
  </si>
  <si>
    <t>The goal is to improve critical reading and math skills and student confidence via one-on-one tutoring at our Parker site. This site serves 25 of the lowest performing students in the county who face life-long repercussions without intervention.</t>
  </si>
  <si>
    <t>Whiz Kids only serves Douglas County youth who are underserved, primarily Pine Lane Elementary students. Across the program, 87% if students are BIPOC, 96% are on the free/reduced lunch program and 26% are English language learners.</t>
  </si>
  <si>
    <t>Whiz Kids is promoted directly through the school. School staff members help the team identify students falling within the achievement gap and then Whiz Kids uses direct outreach to those students (and families) to fill the 25 available spots.</t>
  </si>
  <si>
    <t>Whiz Kids has a loyal base of donors and consistent grant-seeking endeavors, through which WK has been operating this Douglas County site for 10 years. WK will continue to seek public, private, and corporate resources to serve struggling students.</t>
  </si>
  <si>
    <t>https://www.douglas.co.us/wp-content/uploads/gravity_forms/92-c1ef81f3507d4ada919a47b4d06eeefd/2023/07/pdf-on-one-page.pdf</t>
  </si>
  <si>
    <t>Denver Area Youth For Christ</t>
  </si>
  <si>
    <t>Madie Davis</t>
  </si>
  <si>
    <t>7670 South Vaughn Court</t>
  </si>
  <si>
    <t>mdavis@yfcdenver.org</t>
  </si>
  <si>
    <t>(303) 843-0370</t>
  </si>
  <si>
    <t>https://yfcdenver.org/</t>
  </si>
  <si>
    <t>Youth Mentoring Program</t>
  </si>
  <si>
    <t>Denver Area Youth for Christ started in 1944 to meet the needs of youth in the community, focusing on relationship building in schools, juvenile detention centers, as well as growing young leaders within their own communities.</t>
  </si>
  <si>
    <t>Hopelessness, suicide, anxiety and depression are prevalent among young people. The more trusted relationships a young person possesses the better their resiliency, mental health and well-being. We want to increase those positive outcomes for youth.</t>
  </si>
  <si>
    <t>Our top priorities are to connect youth to mentors that will help them achieve their goals, provide mental health resources and support and introduce them to a Christ-centered community. Last year we served over 835 young people spanning 6 schools.</t>
  </si>
  <si>
    <t>Additional funding allows us to provide rides to events, scholarships to trips, one to one appointments for young people to meet with their mentor, small group activities, teen parenting classes, and free meals for our young people who attend events.</t>
  </si>
  <si>
    <t>We host breakfasts for all students at 6 different schools in Douglas County. This is where we meet and invite students to attend after-school clubs and fun activities. We are also on resource lists for teen parents as well as system involved youth.</t>
  </si>
  <si>
    <t>We have been serving young people in Douglas County for over 60 years with the help of generous donors and partners. We plan to continue to come alongside and resource young people in our community and hope to expand our efforts to more schools.</t>
  </si>
  <si>
    <t>https://www.douglas.co.us/wp-content/uploads/gravity_forms/92-c1ef81f3507d4ada919a47b4d06eeefd/2023/07/23-24-Budget.pdf</t>
  </si>
  <si>
    <t>The FullCircle Program</t>
  </si>
  <si>
    <t>Ben Stincer</t>
  </si>
  <si>
    <t>2211 S. Leyden St.</t>
  </si>
  <si>
    <t>Benstincer@fullcircleprogram.com</t>
  </si>
  <si>
    <t>(720) 531-3716</t>
  </si>
  <si>
    <t>https://www.fullcircleprogram.com/</t>
  </si>
  <si>
    <t>The FullCircle Program - Douglas County Chapter</t>
  </si>
  <si>
    <t>We are a non-profit 12 step based, enthusiastic approach, recovery community organization serving at risk youth and their families. We provide support through individual/group meetings for youth/family and social events for youth at no cost.</t>
  </si>
  <si>
    <t>In Douglas County, 1 in 5 youth face mental health challenges, 15% of youth are grappling with substance use disorders. FullCircle will look to address this by establishing a safe and confidential support network/space where young people can connect.</t>
  </si>
  <si>
    <t>Decreases in self-harm incidents, substance misuse, and harmful behaviors. Increases in mental health, positive coping skills, seeking of professional help. Since 2022 we have served over 50 Douglas county families and expect a 50% increase.</t>
  </si>
  <si>
    <t>FullCircle being more accessible in Douglas county will provide the underserved within the community free local services. It works as a support/referral center for families, treatment centers, community partners, and mental health professionals.</t>
  </si>
  <si>
    <t>FullCircle would collaborate with schools, community centers, and local mental health organizations. Utilizing social media, workshops, and outreach events to raise awareness about its effectiveness in supporting youth/families struggling.</t>
  </si>
  <si>
    <t>We are actively seeking additional funding opportunities, engaging in partnerships with local stakeholders, and using community support to ensure the continuation and growth of our program beyond the initial grant period.</t>
  </si>
  <si>
    <t>https://www.douglas.co.us/wp-content/uploads/gravity_forms/92-c1ef81f3507d4ada919a47b4d06eeefd/2023/07/FullCircle-Proposed-Budget-Douglas-County-CO.pdf</t>
  </si>
  <si>
    <t>Castle Rock Incredibles</t>
  </si>
  <si>
    <t>John Anderson</t>
  </si>
  <si>
    <t>855 Sundown Dr</t>
  </si>
  <si>
    <t>johnjrcsp@aol.com</t>
  </si>
  <si>
    <t>(303) 263-2477</t>
  </si>
  <si>
    <t>http://www.douglas.co.us/</t>
  </si>
  <si>
    <t>Incredibles Club</t>
  </si>
  <si>
    <t>We are a club of Special Needs kids with various disabilities from Wheel chair to higher functioning.  We coach the kids in basketball, softball, triathlons, soccer, kickball &amp; powerlifting.  Holiday parties are also included.</t>
  </si>
  <si>
    <t>If granted the money will help purchase uniforms and equipment for the various sports we provide the kids.  The money will go towards anything else to help give the kids a great experience.  Something to be proud of!</t>
  </si>
  <si>
    <t>Our goals are to give the kids the same opportunity as typical kids get while playing sports.  We can have up to 20-30 athletes from Castle Rock, Parker (Douglas County) areas.  My goal is not to have parents pay for their child.</t>
  </si>
  <si>
    <t>The money if granted might help put together a website so people can see what program / club is about.  Giving parents and others the opportunity to see what The Incredibles are doing / what programs are being offered</t>
  </si>
  <si>
    <t>Our club is mostly word of mouth.  Through the schools, participating in Special Olympic events.  People see and ask about our logo, which leads to  asking about the Incredibles.   they ask to join. Especially when their kids get our of school.</t>
  </si>
  <si>
    <t>The Incredibles club has been around for over 10 years.  Mostly supported by our family an every now and then we get donations.  We will not let it end due to the fact these kids need what we provide as do the parents.</t>
  </si>
  <si>
    <t>Arapahoe Community College Foundation</t>
  </si>
  <si>
    <t>Courtney Loehfelm, Executive Director</t>
  </si>
  <si>
    <t>5900 S. Sante Fe Drive</t>
  </si>
  <si>
    <t>Littleton</t>
  </si>
  <si>
    <t>courtney.loehfelm@arapahoe.edu</t>
  </si>
  <si>
    <t>(303) 797-5914</t>
  </si>
  <si>
    <t>https://www.arapahoe.edu/about-acc/foundation</t>
  </si>
  <si>
    <t>ACC Douglas County Youth Scholarship Endowment</t>
  </si>
  <si>
    <t>ACC Foundation works to advance the mission of ACC by providing financial assistance and opportunities to students, encouraging public support for the college, and strengthening the teaching, learning and cultural environment of the college.</t>
  </si>
  <si>
    <t>ACC Foundation seeks seed funding to establish an endowment to provide annual scholarships in perpetuity for Douglas County Public Schools graduates to attend ACC.  This endowment, if funded, will be matched at 100% by the Sturm Family Foundation.</t>
  </si>
  <si>
    <t>ACC Foundation will financially support the cost of ACC attendance for 1 to 4 young adults (aged 18-22) each year. Students will have access to low-cost post-secondary education and a pathway to the workforce or transfer to 4-year institutions.</t>
  </si>
  <si>
    <t>The Douglas County Scholarship will provide access to higher education for Douglas County Public Schools graduates with demonstrated need, affording opportunity for underserved/underrepresented populations to access a pathway to economic mobility.</t>
  </si>
  <si>
    <t>ACC will promote the scholarship at recruiting events for students and their families at Douglas County High Schools, on the ACC website, and through ACC’s financial aid office. The endowment will also be promoted to donors who may contribute.</t>
  </si>
  <si>
    <t>The one-time grant seed funding of $50,000 will be matched by Sturm for an endowment of $100,000.  This will generate an estimated $4,000 per year, in perpetuity, to be used for scholarships annually. Future designated donations may grow the fund.</t>
  </si>
  <si>
    <t>https://www.douglas.co.us/wp-content/uploads/gravity_forms/92-c1ef81f3507d4ada919a47b4d06eeefd/2023/07/ACC-Foundation-MFSD-Budget.pdf</t>
  </si>
  <si>
    <t>Spotlight Theater</t>
  </si>
  <si>
    <t>Tracie Wojtalewicz</t>
  </si>
  <si>
    <t>3853 Sky Hawk Ct</t>
  </si>
  <si>
    <t>SpotlightTheaterCR@gmail.com</t>
  </si>
  <si>
    <t>(714) 655-1449</t>
  </si>
  <si>
    <t>https://www.SpotlightTheater-CR.com</t>
  </si>
  <si>
    <t>Spotlight Theater Scholarship Program and Spotlight Theater Actors with Disabilities Program</t>
  </si>
  <si>
    <t>Spotlight Theater has been a youth and community theater in Castle Rock since 2014.  We bring the Arts to the youth of Douglas County through acting, singing, and dancing classes.  We put on 2-4 large youth productions each year.</t>
  </si>
  <si>
    <t>We receive many scholarship requests. We often get a lot more requests than we can fund. We also want to open up a program for performers with disabilities.  This will require funding for teacher training and money to run a fully adapted program.</t>
  </si>
  <si>
    <t>We want to fund 15 or more scholarships per production with the money.  We usually have 150 or more students per production.  Most of the funds would be to start our Actors with Disabilities adapted program.</t>
  </si>
  <si>
    <t>The scholarships would provide the opportunity for any youth to participate in our program.  Actors with Disabilities would open up the theater program to a marginalized group that doesn't have many opportunities to join an Arts program.</t>
  </si>
  <si>
    <t>We serve over 500 youth per year with our musical theater programs and summer camps.  We also have a large online presence and we market our programs through specific school "Friday Folder" advertisements.</t>
  </si>
  <si>
    <t>Once we get the Actors with Disabilities program up and running, it will be self-sustainable through ticket sales and traditional fundraisers. The scholarship fund will continue to grow as we participate in fundraising activities and direct donations</t>
  </si>
  <si>
    <t>https://www.douglas.co.us/wp-content/uploads/gravity_forms/92-c1ef81f3507d4ada919a47b4d06eeefd/2023/07/MFSD-Funding-Request-Spotlight-Theater-Sheet1-2.pdf</t>
  </si>
  <si>
    <t>Lady Trailblazer Inc.,</t>
  </si>
  <si>
    <t>Dr. Carletta Stewart</t>
  </si>
  <si>
    <t>2648 McCracken lane</t>
  </si>
  <si>
    <t>carletta@theladytrailblazer.com</t>
  </si>
  <si>
    <t>(720) 550-3041</t>
  </si>
  <si>
    <t>https://www.theladytrailblazer.org</t>
  </si>
  <si>
    <t>Girls' Persist</t>
  </si>
  <si>
    <t>501© 3 Nonprofit Organization</t>
  </si>
  <si>
    <t>Girls’ Persist is a STEM based leadership program which consists of hands-on STEM applications and learning algorithms viable for shaping self-efficacy and increasing capacity for science, technology, engineering, and mathematics.</t>
  </si>
  <si>
    <t>a) Increase the representation of women STEM professionals’ overtime_x000D_
b) Create a safe and welcoming space for all girls; and _x000D_
c) Deliver equitable STEM leadership workshops while consistently measuring impact _x000D_
_x000D_
-60-75 students will be impacted.</t>
  </si>
  <si>
    <t>a) Shape a learning community where all girls feel  welcome and safe to discover who they are without judgement._x000D_
b) Provide a community where girls can hone leadership skills, build self confidence,  and explore varied STEM learning methodologies.</t>
  </si>
  <si>
    <t>The effort will be promoted to Douglas County youth through a myriad of media outlets and activities e.g., social media, strategic marketing campaigns, STEM Fest, and Lady Trailblazer sponsored events.</t>
  </si>
  <si>
    <t>a) Provide evidence-based learning practices in real-time both effectively and equitably._x000D_
b) Utilize funding sources ethically to support strategic ways to invest in Douglas County youth e.g., grants and donations._x000D_
c) Deliver measurable outcomes.</t>
  </si>
  <si>
    <t>https://www.douglas.co.us/wp-content/uploads/gravity_forms/92-c1ef81f3507d4ada919a47b4d06eeefd/2023/07/Budget-Table-Lady-Trailblazer-Inc.-July-17-2023.pdf</t>
  </si>
  <si>
    <t>Parker Youth Sports, Inc.</t>
  </si>
  <si>
    <t>Kristy Thomas</t>
  </si>
  <si>
    <t>10326 Rowlock Way</t>
  </si>
  <si>
    <t>parkeryouthsports@comcast.net</t>
  </si>
  <si>
    <t>(303) 549-3899</t>
  </si>
  <si>
    <t>http://www.parkerhawks.org/</t>
  </si>
  <si>
    <t>Equipment for Scholarship Players</t>
  </si>
  <si>
    <t>Parker Youth Sports, Inc. is a non-profit, all volunteer youth sports organization dedicated to providing and developing quality youth athletic programs for the youth of the Parker community and surrounding areas.</t>
  </si>
  <si>
    <t>We do have several children that register in need of a scholarship to play. These players are on  "free and reduced" lunch programs in Parker. We do not have the funds to supply them with equipment to play the sport they are choosing to play.</t>
  </si>
  <si>
    <t>The goal is to provide equipment to play a sport if they could otherwise not afford it. If they are on free and reduced lunch we can provide the scholarship to play, but the parent do not have the means to purchase the equipment needed for the sport.</t>
  </si>
  <si>
    <t>Receiving funding for equipment for those in need would provide access to several sports they parents could not otherwise afford to play. Football, lacrosse, baseball and softball are the greatest needs for us.</t>
  </si>
  <si>
    <t>Once parents register for a sport and request a scholarship we will provide them forms to fill out. Once the need is shown, we can "lend" out the equipment to them. We would collect the equipment at the end of the season for another player to use.</t>
  </si>
  <si>
    <t>We have been in existence since the mid 80's as an all volunteer group. We will be sure the parents return the equipment so it can be used by another family the next year. We have found, most in Parker only need help for a short time.</t>
  </si>
  <si>
    <t>https://www.douglas.co.us/wp-content/uploads/gravity_forms/92-c1ef81f3507d4ada919a47b4d06eeefd/2023/07/metropolitan-football-stadium-district-mfsd-fund-budget-table.pdf</t>
  </si>
  <si>
    <t>Aspen View Academy</t>
  </si>
  <si>
    <t>Meredith Jacob</t>
  </si>
  <si>
    <t>2131 Low Meadow Blvd.</t>
  </si>
  <si>
    <t>mjacob@aspenviewacademy.org</t>
  </si>
  <si>
    <t>(720) 289-5773</t>
  </si>
  <si>
    <t>https://www.aspenviewacademy.org/</t>
  </si>
  <si>
    <t>Aspen View Academy Pickle Ball Program</t>
  </si>
  <si>
    <t>Aspen View Academy is a public charter school in Castle Rock in the Douglas County School District of Colorado.  It serves students in grades pre kindergarten through 8th grade.  We have a variety of students at AVA some on IEP's, or 504 plans,  GT.</t>
  </si>
  <si>
    <t>Modern students are not exercising enough.  They hardly have PE class.  There are 6 pickle ball courts next to our school that we can use.  I can teach a pickle ball course to students in addition to PE, but I need equipment to offer the class.</t>
  </si>
  <si>
    <t>Pickle ball is a sport that is not intimidating for most.  Most can have success at a novice level playing the sport.  It is a way to get students who consider themselves to be un-athletic to have success in a sport.  100 -150 students per year.</t>
  </si>
  <si>
    <t>One of the benefits of pickle ball is the success that novices can have playing it.  Students who usually do not play sports can have success with pickle ball.  Also, since the program is during school hours there are no after school time constraints</t>
  </si>
  <si>
    <t>Any student who attends Aspen View Academy will be able to participate in the pickle ball program.  The program will be offered as a class during school hours, but there will also be an after school club that other youth will be able to access.</t>
  </si>
  <si>
    <t>Once the paddles and balls are purchased the program is set.  The courts are maintained by the town.  As balls are broken/lost they will be replaced.  A teacher will need to run the program. I would like to have full competitions between schools soon</t>
  </si>
  <si>
    <t>https://www.douglas.co.us/wp-content/uploads/gravity_forms/92-c1ef81f3507d4ada919a47b4d06eeefd/2023/07/Aspen-View-Academy-proposal.pdf</t>
  </si>
  <si>
    <t xml:space="preserve">Agency/Organization </t>
  </si>
  <si>
    <t>Zip Code</t>
  </si>
  <si>
    <t>City</t>
  </si>
  <si>
    <t>Address</t>
  </si>
  <si>
    <t>Contact name</t>
  </si>
  <si>
    <t>Email</t>
  </si>
  <si>
    <t>Phone</t>
  </si>
  <si>
    <t>Colorado Rapids Youth Soccer - Castle Rock</t>
  </si>
  <si>
    <t>Zach Ashland</t>
  </si>
  <si>
    <t xml:space="preserve">111 Havana St </t>
  </si>
  <si>
    <t xml:space="preserve">Aurora </t>
  </si>
  <si>
    <t xml:space="preserve"> zach.ashland@rapidsyouthsoccer.org</t>
  </si>
  <si>
    <t>719.306.0964</t>
  </si>
  <si>
    <t>https://rapidsyouthsoccer.org/castle-rock/</t>
  </si>
  <si>
    <t>Turfing of Grass Fields</t>
  </si>
  <si>
    <t>25,000-50,000</t>
  </si>
  <si>
    <t>Colorado Rapids Youth Soccer Club - Castle Rock Region</t>
  </si>
  <si>
    <t>Turf fields have many benefits: more durable, consistent playing surface, weather resistance, increase playing hours, cost efffective, environment, accessible, year round use, quality of play</t>
  </si>
  <si>
    <t>Reduced Risk of Injuries, Greater Accessibility and Inclusivity, Opportunities for Tournaments and Events, Lower Maintenance Requirements, Water Conservation, Longevity and Cost-Effectiveness</t>
  </si>
  <si>
    <t>Reduced transportation barriers, safe and inclusive space, community development (gathering space for all), increased participation opportunites</t>
  </si>
  <si>
    <t>Advocate with local authorities, educate the community (town hall meetings, info sessions)</t>
  </si>
  <si>
    <t xml:space="preserve">Turfed fields are often associated with competitive leagues and events. By providing access to these facilities, underserved youth can showcase their talents, potentially leading to opportunities for scholarships, college recruitment, and exposure to higher levels of competition. </t>
  </si>
  <si>
    <t xml:space="preserve">The Lone Tree Symphony Orchestra </t>
  </si>
  <si>
    <t>Jessica Hall</t>
  </si>
  <si>
    <t>210-241-5958</t>
  </si>
  <si>
    <t>execdirector@lonetreesymphony.org</t>
  </si>
  <si>
    <t xml:space="preserve">The Lone Tree Symphony Orchestra is a 501(c)(3) organization maintaining a relationship with the Douglas County Youth Orchestra. The DCYO provides youth with a means to develop their musical understanding, social growth, and self-esteem. </t>
  </si>
  <si>
    <t>LTSO has been asked to coach DCYO students, and their ability to perform challenging music requires advanced musicians. DCYO lacks specific instrumentation for specific music. The LTSO provides additional coaching support and supplemental musicians.</t>
  </si>
  <si>
    <t xml:space="preserve">Our goal is to provide music education support, increase participation benefits for young musicians, and allow DCYO to expand their services. Multiple orchestras could form for differing ability levels of youth musicians, increasing enrollment. </t>
  </si>
  <si>
    <t xml:space="preserve">Supporting DCYO provides music education opportunities for financially limited youth. Helping DCYO serve different ability levels gives beginners the attention needed to improve their skills. Advanced students receive challenges needed to progress. </t>
  </si>
  <si>
    <t>This program would be promoted to Douglas County Youth through social media, concert program advertising, and most importantly, through the schools and music educators throughout the community.</t>
  </si>
  <si>
    <t>Expanding the program increases community awareness, resulting in additional donor support. As more families become involved, parents and grandparents will be encouraged to volunteer and financially support the efforts.</t>
  </si>
  <si>
    <t xml:space="preserve">https://www.douglas.co.us/wp-content/uploads/gravity_forms/92-c1ef81f3507d4ada919a47b4d06eeefd/2023/07/CSU-Ext-MFSD-Fund-Budgt-Table-8-person-van.xlsx </t>
  </si>
  <si>
    <t xml:space="preserve">https://www.douglas.co.us/wp-content/uploads/gravity_forms/92-c1ef81f3507d4ada919a47b4d06eeefd/2023/07/Adams-Camp-Therapy-Budget-for-MFSD-.pdf </t>
  </si>
  <si>
    <t>9705 Sunset Hill Drive</t>
  </si>
  <si>
    <t>http://www.lonetreesymphony.org/</t>
  </si>
  <si>
    <t>Douglas County Youth Orchestra Education and Personnel Support</t>
  </si>
  <si>
    <t xml:space="preserve">https://www.douglas.co.us/wp-content/uploads/gravity_forms/92-c1ef81f3507d4ada919a47b4d06eeefd/2023/07/Incredibles-Grant-budget-3.pdf </t>
  </si>
  <si>
    <t>Douglas County</t>
  </si>
  <si>
    <t>Castle Rock Police Department</t>
  </si>
  <si>
    <t>Category</t>
  </si>
  <si>
    <t>Vehicle</t>
  </si>
  <si>
    <t>Prevention/mentoring</t>
  </si>
  <si>
    <t xml:space="preserve">Education </t>
  </si>
  <si>
    <t>Education</t>
  </si>
  <si>
    <t>Special needs/rec</t>
  </si>
  <si>
    <t>mentoring</t>
  </si>
  <si>
    <t>food security</t>
  </si>
  <si>
    <t>Arts</t>
  </si>
  <si>
    <t>Sports/rec</t>
  </si>
  <si>
    <t>Special needs</t>
  </si>
  <si>
    <t>special needs/rec</t>
  </si>
  <si>
    <t xml:space="preserve">Prevention </t>
  </si>
  <si>
    <t>special needs</t>
  </si>
  <si>
    <t>Mentoring</t>
  </si>
  <si>
    <t>special needs/ mentoring</t>
  </si>
  <si>
    <t>mental/ behavioral health</t>
  </si>
  <si>
    <t>Other</t>
  </si>
  <si>
    <t>career 
employment</t>
  </si>
  <si>
    <t>Education/ STEM</t>
  </si>
  <si>
    <t>mental/ behavioral health &amp; mentoring</t>
  </si>
  <si>
    <t>Commissioner #1</t>
  </si>
  <si>
    <t>Commissioner #2</t>
  </si>
  <si>
    <t>Youth Commission</t>
  </si>
  <si>
    <t>yes</t>
  </si>
  <si>
    <t>no</t>
  </si>
  <si>
    <t>Agricultural</t>
  </si>
  <si>
    <t>Turfing of Grass Fields ($25-50K range)</t>
  </si>
  <si>
    <t>?</t>
  </si>
  <si>
    <t>Special needs/ mentoring</t>
  </si>
  <si>
    <t>yes, but less</t>
  </si>
  <si>
    <t>Special needs/construction costs</t>
  </si>
  <si>
    <t>yes, if from all of Douglas County</t>
  </si>
  <si>
    <t>no, just received $</t>
  </si>
  <si>
    <t>yes if from all of Douglas</t>
  </si>
  <si>
    <t>ASL training</t>
  </si>
  <si>
    <t>no, school is in Parker</t>
  </si>
  <si>
    <t>Color coding:</t>
  </si>
  <si>
    <t>Cannot provide with partial award</t>
  </si>
  <si>
    <t>Can provide with partial award</t>
  </si>
  <si>
    <t>capital request</t>
  </si>
  <si>
    <t>yes, but less: $25k</t>
  </si>
  <si>
    <t>yes, but less: $20k</t>
  </si>
  <si>
    <t>Youth Commission (NOs)</t>
  </si>
  <si>
    <t>11111 (5)</t>
  </si>
  <si>
    <t>111111 (6)</t>
  </si>
  <si>
    <t>111111111 (9)</t>
  </si>
  <si>
    <t>leftover:</t>
  </si>
  <si>
    <t>Youth Commission Yes:</t>
  </si>
  <si>
    <t>total requests:</t>
  </si>
  <si>
    <t>Youth Commission No:</t>
  </si>
  <si>
    <t>Available</t>
  </si>
  <si>
    <t>recommended: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</si>
</sst>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5"/>
      <color theme="1"/>
      <name val="Times New Roman"/>
      <family val="1"/>
    </font>
    <font>
      <u/>
      <sz val="10.5"/>
      <color theme="10"/>
      <name val="Calibri"/>
      <family val="2"/>
      <scheme val="minor"/>
    </font>
    <font>
      <u/>
      <sz val="10.5"/>
      <color theme="10"/>
      <name val="Times New Roman"/>
      <family val="1"/>
    </font>
    <font>
      <sz val="12"/>
      <color theme="1"/>
      <name val="Times New Roman"/>
      <family val="1"/>
    </font>
    <font>
      <strike/>
      <sz val="12"/>
      <color theme="1"/>
      <name val="Times New Roman"/>
      <family val="1"/>
    </font>
    <font>
      <b/>
      <sz val="10.5"/>
      <color theme="1"/>
      <name val="Times New Roman"/>
      <family val="1"/>
    </font>
    <font>
      <sz val="10.5"/>
      <color theme="4"/>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7C80"/>
        <bgColor indexed="64"/>
      </patternFill>
    </fill>
    <fill>
      <patternFill patternType="solid">
        <fgColor theme="2"/>
        <bgColor indexed="64"/>
      </patternFill>
    </fill>
    <fill>
      <patternFill patternType="solid">
        <fgColor theme="7"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49">
    <xf numFmtId="0" fontId="0" fillId="0" borderId="0" xfId="0"/>
    <xf numFmtId="0" fontId="19" fillId="34" borderId="10" xfId="0" applyFont="1" applyFill="1" applyBorder="1" applyAlignment="1">
      <alignment vertical="top" wrapText="1"/>
    </xf>
    <xf numFmtId="0" fontId="19" fillId="33" borderId="10" xfId="0" applyFont="1" applyFill="1" applyBorder="1" applyAlignment="1">
      <alignment vertical="top" wrapText="1"/>
    </xf>
    <xf numFmtId="164" fontId="19" fillId="33" borderId="10" xfId="0" applyNumberFormat="1" applyFont="1" applyFill="1" applyBorder="1" applyAlignment="1">
      <alignment vertical="top" wrapText="1"/>
    </xf>
    <xf numFmtId="0" fontId="19" fillId="0" borderId="0" xfId="0" applyFont="1"/>
    <xf numFmtId="0" fontId="19" fillId="0" borderId="10" xfId="0" applyFont="1" applyBorder="1" applyAlignment="1">
      <alignment vertical="top" wrapText="1"/>
    </xf>
    <xf numFmtId="164" fontId="19" fillId="0" borderId="10" xfId="0" applyNumberFormat="1" applyFont="1" applyBorder="1" applyAlignment="1">
      <alignment vertical="top" wrapText="1"/>
    </xf>
    <xf numFmtId="22" fontId="19" fillId="0" borderId="10" xfId="0" applyNumberFormat="1" applyFont="1" applyBorder="1" applyAlignment="1">
      <alignment vertical="top" wrapText="1"/>
    </xf>
    <xf numFmtId="0" fontId="20" fillId="0" borderId="10" xfId="42" applyFont="1" applyBorder="1" applyAlignment="1">
      <alignment vertical="top" wrapText="1"/>
    </xf>
    <xf numFmtId="0" fontId="21" fillId="0" borderId="10" xfId="42" applyFont="1" applyBorder="1" applyAlignment="1">
      <alignment vertical="top" wrapText="1"/>
    </xf>
    <xf numFmtId="0" fontId="22" fillId="0" borderId="0" xfId="0" applyFont="1" applyAlignment="1">
      <alignment vertical="center"/>
    </xf>
    <xf numFmtId="0" fontId="23" fillId="0" borderId="0" xfId="0" applyFont="1" applyAlignment="1">
      <alignment vertical="center"/>
    </xf>
    <xf numFmtId="164" fontId="19" fillId="35" borderId="10" xfId="0" applyNumberFormat="1" applyFont="1" applyFill="1" applyBorder="1" applyAlignment="1">
      <alignment vertical="top" wrapText="1"/>
    </xf>
    <xf numFmtId="164" fontId="19" fillId="36" borderId="10" xfId="0" applyNumberFormat="1" applyFont="1" applyFill="1" applyBorder="1" applyAlignment="1">
      <alignment vertical="top" wrapText="1"/>
    </xf>
    <xf numFmtId="0" fontId="19" fillId="0" borderId="11" xfId="0" applyFont="1" applyBorder="1" applyAlignment="1">
      <alignment wrapText="1"/>
    </xf>
    <xf numFmtId="0" fontId="19" fillId="0" borderId="10" xfId="0" applyFont="1" applyBorder="1" applyAlignment="1">
      <alignment wrapText="1"/>
    </xf>
    <xf numFmtId="0" fontId="19" fillId="0" borderId="12" xfId="0" applyFont="1" applyBorder="1" applyAlignment="1">
      <alignment wrapText="1"/>
    </xf>
    <xf numFmtId="0" fontId="19" fillId="33" borderId="10" xfId="0" applyFont="1" applyFill="1" applyBorder="1" applyAlignment="1">
      <alignment horizontal="center" vertical="center" wrapText="1"/>
    </xf>
    <xf numFmtId="164" fontId="19" fillId="33" borderId="10" xfId="0" applyNumberFormat="1" applyFont="1" applyFill="1" applyBorder="1" applyAlignment="1">
      <alignment horizontal="center" vertical="center"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7" borderId="10" xfId="0" applyFont="1" applyFill="1" applyBorder="1" applyAlignment="1">
      <alignment horizontal="right" wrapText="1"/>
    </xf>
    <xf numFmtId="0" fontId="19" fillId="34" borderId="10" xfId="0" applyFont="1" applyFill="1" applyBorder="1" applyAlignment="1">
      <alignment vertical="center" wrapText="1"/>
    </xf>
    <xf numFmtId="0" fontId="19" fillId="0" borderId="12" xfId="0" applyFont="1" applyBorder="1" applyAlignment="1">
      <alignment horizontal="right" wrapText="1"/>
    </xf>
    <xf numFmtId="0" fontId="19" fillId="34" borderId="0" xfId="0" applyFont="1" applyFill="1" applyAlignment="1">
      <alignment vertical="top" wrapText="1"/>
    </xf>
    <xf numFmtId="164" fontId="19" fillId="38" borderId="10" xfId="0" applyNumberFormat="1" applyFont="1" applyFill="1" applyBorder="1" applyAlignment="1">
      <alignment vertical="top" wrapText="1"/>
    </xf>
    <xf numFmtId="0" fontId="19" fillId="0" borderId="11" xfId="0" applyFont="1" applyBorder="1" applyAlignment="1">
      <alignment horizontal="right" wrapText="1"/>
    </xf>
    <xf numFmtId="0" fontId="24" fillId="34" borderId="10" xfId="0" applyFont="1" applyFill="1" applyBorder="1" applyAlignment="1">
      <alignment vertical="top" wrapText="1"/>
    </xf>
    <xf numFmtId="0" fontId="19" fillId="36" borderId="10" xfId="0" applyFont="1" applyFill="1" applyBorder="1" applyAlignment="1">
      <alignment vertical="top" wrapText="1"/>
    </xf>
    <xf numFmtId="164" fontId="19" fillId="37" borderId="12" xfId="0" applyNumberFormat="1" applyFont="1" applyFill="1" applyBorder="1" applyAlignment="1">
      <alignment horizontal="right" vertical="top" wrapText="1"/>
    </xf>
    <xf numFmtId="0" fontId="19" fillId="34" borderId="0" xfId="0" applyFont="1" applyFill="1" applyBorder="1" applyAlignment="1">
      <alignment vertical="top" wrapText="1"/>
    </xf>
    <xf numFmtId="0" fontId="19" fillId="0" borderId="10" xfId="0" applyFont="1" applyFill="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vertical="top" wrapText="1"/>
    </xf>
    <xf numFmtId="0" fontId="19" fillId="37" borderId="11" xfId="0" applyFont="1" applyFill="1" applyBorder="1" applyAlignment="1">
      <alignment horizontal="right" wrapText="1"/>
    </xf>
    <xf numFmtId="0" fontId="25" fillId="0" borderId="0" xfId="0" applyFont="1" applyAlignment="1">
      <alignment horizontal="right" wrapText="1"/>
    </xf>
    <xf numFmtId="0" fontId="24" fillId="0" borderId="0" xfId="0" applyFont="1" applyAlignment="1">
      <alignment horizontal="right" wrapText="1"/>
    </xf>
    <xf numFmtId="0" fontId="19" fillId="0" borderId="10" xfId="0" applyFont="1" applyFill="1" applyBorder="1" applyAlignment="1">
      <alignment horizontal="right" wrapText="1"/>
    </xf>
    <xf numFmtId="0" fontId="19" fillId="0" borderId="11" xfId="0" applyFont="1" applyFill="1" applyBorder="1" applyAlignment="1">
      <alignment horizontal="right" wrapText="1"/>
    </xf>
    <xf numFmtId="0" fontId="19" fillId="36" borderId="10" xfId="0" applyFont="1" applyFill="1" applyBorder="1" applyAlignment="1">
      <alignment horizontal="right" wrapText="1"/>
    </xf>
    <xf numFmtId="164" fontId="19" fillId="0" borderId="0" xfId="0" applyNumberFormat="1" applyFont="1"/>
    <xf numFmtId="0" fontId="19" fillId="0" borderId="0" xfId="0" applyFont="1" applyAlignment="1">
      <alignment horizontal="right"/>
    </xf>
    <xf numFmtId="44" fontId="24" fillId="0" borderId="0" xfId="43" applyFont="1" applyAlignment="1">
      <alignment horizontal="right" wrapText="1"/>
    </xf>
    <xf numFmtId="44" fontId="24" fillId="0" borderId="0" xfId="0" applyNumberFormat="1" applyFont="1" applyAlignment="1">
      <alignment horizontal="right" wrapText="1"/>
    </xf>
    <xf numFmtId="164" fontId="19" fillId="0" borderId="0" xfId="0" applyNumberFormat="1" applyFont="1" applyAlignment="1">
      <alignment horizontal="right"/>
    </xf>
    <xf numFmtId="0" fontId="19" fillId="0" borderId="13" xfId="0" applyFont="1" applyBorder="1" applyAlignment="1">
      <alignment horizontal="right" wrapText="1"/>
    </xf>
    <xf numFmtId="0" fontId="0" fillId="0" borderId="0" xfId="0" applyAlignment="1">
      <alignment horizontal="right"/>
    </xf>
    <xf numFmtId="0" fontId="19" fillId="0" borderId="13" xfId="0" applyFont="1" applyBorder="1" applyAlignment="1">
      <alignment horizontal="right"/>
    </xf>
    <xf numFmtId="0" fontId="19" fillId="0" borderId="0" xfId="0" applyFont="1" applyAlignment="1">
      <alignment horizontal="righ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7C8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ouglas.co.us/wp-content/uploads/gravity_forms/92-c1ef81f3507d4ada919a47b4d06eeefd/2023/07/Incredibles-Grant-budget-3.pdf" TargetMode="External"/><Relationship Id="rId13" Type="http://schemas.openxmlformats.org/officeDocument/2006/relationships/hyperlink" Target="https://www.douglas.co.us/wp-content/uploads/gravity_forms/92-c1ef81f3507d4ada919a47b4d06eeefd/2023/07/Budget-Table-Mane-Mission-2023-24.pdf" TargetMode="External"/><Relationship Id="rId18" Type="http://schemas.openxmlformats.org/officeDocument/2006/relationships/hyperlink" Target="https://www.douglas.co.us/wp-content/uploads/gravity_forms/92-c1ef81f3507d4ada919a47b4d06eeefd/2023/07/ADW-MFSD-Budget-7.2023.pdf" TargetMode="External"/><Relationship Id="rId26" Type="http://schemas.openxmlformats.org/officeDocument/2006/relationships/hyperlink" Target="https://www.douglas.co.us/wp-content/uploads/gravity_forms/92-c1ef81f3507d4ada919a47b4d06eeefd/2023/07/Aspen-View-Academy-proposal.pdf" TargetMode="External"/><Relationship Id="rId3" Type="http://schemas.openxmlformats.org/officeDocument/2006/relationships/hyperlink" Target="mailto:execdirector@lonetreesymphony.org" TargetMode="External"/><Relationship Id="rId21" Type="http://schemas.openxmlformats.org/officeDocument/2006/relationships/hyperlink" Target="https://www.douglas.co.us/wp-content/uploads/gravity_forms/92-c1ef81f3507d4ada919a47b4d06eeefd/2023/07/DCLF_MFSD_Grant_Budget_Template.pdf" TargetMode="External"/><Relationship Id="rId7" Type="http://schemas.openxmlformats.org/officeDocument/2006/relationships/hyperlink" Target="http://www.lonetreesymphony.org/" TargetMode="External"/><Relationship Id="rId12" Type="http://schemas.openxmlformats.org/officeDocument/2006/relationships/hyperlink" Target="https://www.douglas.co.us/wp-content/uploads/gravity_forms/92-c1ef81f3507d4ada919a47b4d06eeefd/2023/07/PRTR-Program-Staff-Grant-Proposal-July-2023-Sheet1.pdf" TargetMode="External"/><Relationship Id="rId17" Type="http://schemas.openxmlformats.org/officeDocument/2006/relationships/hyperlink" Target="https://www.douglas.co.us/wp-content/uploads/gravity_forms/92-c1ef81f3507d4ada919a47b4d06eeefd/2023/07/metropolitan-football-stadium-district-mfsd-fund-budget-table2.pdf" TargetMode="External"/><Relationship Id="rId25" Type="http://schemas.openxmlformats.org/officeDocument/2006/relationships/hyperlink" Target="https://www.douglas.co.us/wp-content/uploads/gravity_forms/92-c1ef81f3507d4ada919a47b4d06eeefd/2023/07/metropolitan-football-stadium-district-mfsd-fund-budget-table.pdf" TargetMode="External"/><Relationship Id="rId2" Type="http://schemas.openxmlformats.org/officeDocument/2006/relationships/hyperlink" Target="https://rapidsyouthsoccer.org/castle-rock/" TargetMode="External"/><Relationship Id="rId16" Type="http://schemas.openxmlformats.org/officeDocument/2006/relationships/hyperlink" Target="https://www.douglas.co.us/wp-content/uploads/gravity_forms/92-c1ef81f3507d4ada919a47b4d06eeefd/2023/07/budgettable.pdf" TargetMode="External"/><Relationship Id="rId20" Type="http://schemas.openxmlformats.org/officeDocument/2006/relationships/hyperlink" Target="https://www.douglas.co.us/wp-content/uploads/gravity_forms/92-c1ef81f3507d4ada919a47b4d06eeefd/2023/07/metropolitan-football-stadium-district-mfsd-fund-budget-table.xls" TargetMode="External"/><Relationship Id="rId29" Type="http://schemas.openxmlformats.org/officeDocument/2006/relationships/hyperlink" Target="https://www.douglas.co.us/wp-content/uploads/gravity_forms/92-c1ef81f3507d4ada919a47b4d06eeefd/2023/07/Scholarship-Budget.pdf" TargetMode="External"/><Relationship Id="rId1" Type="http://schemas.openxmlformats.org/officeDocument/2006/relationships/hyperlink" Target="https://www.douglas.co.us/wp-content/uploads/gravity_forms/92-c1ef81f3507d4ada919a47b4d06eeefd/2023/07/CSU-Ext-MFSD-Fund-Budgt-Table-Spanish-Interpretation.xlsx" TargetMode="External"/><Relationship Id="rId6" Type="http://schemas.openxmlformats.org/officeDocument/2006/relationships/hyperlink" Target="https://www.douglas.co.us/wp-content/uploads/gravity_forms/92-c1ef81f3507d4ada919a47b4d06eeefd/2023/07/Adams-Camp-Therapy-Budget-for-MFSD-.pdf" TargetMode="External"/><Relationship Id="rId11" Type="http://schemas.openxmlformats.org/officeDocument/2006/relationships/hyperlink" Target="https://www.douglas.co.us/wp-content/uploads/gravity_forms/92-c1ef81f3507d4ada919a47b4d06eeefd/2023/07/23-24-Budget.pdf" TargetMode="External"/><Relationship Id="rId24" Type="http://schemas.openxmlformats.org/officeDocument/2006/relationships/hyperlink" Target="https://www.douglas.co.us/wp-content/uploads/gravity_forms/92-c1ef81f3507d4ada919a47b4d06eeefd/2023/07/Budget-Table-Lady-Trailblazer-Inc.-July-17-2023.pdf" TargetMode="External"/><Relationship Id="rId32" Type="http://schemas.openxmlformats.org/officeDocument/2006/relationships/printerSettings" Target="../printerSettings/printerSettings1.bin"/><Relationship Id="rId5" Type="http://schemas.openxmlformats.org/officeDocument/2006/relationships/hyperlink" Target="https://www.douglas.co.us/wp-content/uploads/gravity_forms/92-c1ef81f3507d4ada919a47b4d06eeefd/2023/07/CALF-Budget-Table.pdf" TargetMode="External"/><Relationship Id="rId15" Type="http://schemas.openxmlformats.org/officeDocument/2006/relationships/hyperlink" Target="https://www.douglas.co.us/wp-content/uploads/gravity_forms/92-c1ef81f3507d4ada919a47b4d06eeefd/2023/07/Johnnys-Ambassadors-project-budget-Metro-football-stadium-district-fund.pdf" TargetMode="External"/><Relationship Id="rId23" Type="http://schemas.openxmlformats.org/officeDocument/2006/relationships/hyperlink" Target="https://www.douglas.co.us/wp-content/uploads/gravity_forms/92-c1ef81f3507d4ada919a47b4d06eeefd/2023/07/MFSD-Funding-Request-Spotlight-Theater-Sheet1-2.pdf" TargetMode="External"/><Relationship Id="rId28" Type="http://schemas.openxmlformats.org/officeDocument/2006/relationships/hyperlink" Target="https://www.douglas.co.us/wp-content/uploads/gravity_forms/92-c1ef81f3507d4ada919a47b4d06eeefd/2023/07/Copy-of-DoCo-Budget.xlsx" TargetMode="External"/><Relationship Id="rId10" Type="http://schemas.openxmlformats.org/officeDocument/2006/relationships/hyperlink" Target="https://www.douglas.co.us/wp-content/uploads/gravity_forms/92-c1ef81f3507d4ada919a47b4d06eeefd/2023/07/pdf-on-one-page.pdf" TargetMode="External"/><Relationship Id="rId19" Type="http://schemas.openxmlformats.org/officeDocument/2006/relationships/hyperlink" Target="https://www.douglas.co.us/wp-content/uploads/gravity_forms/92-c1ef81f3507d4ada919a47b4d06eeefd/2023/07/metropolitan-football-stadium-district-mfsd-fund-budget-table_NUEVAVIDA.xlsx" TargetMode="External"/><Relationship Id="rId31" Type="http://schemas.openxmlformats.org/officeDocument/2006/relationships/hyperlink" Target="https://www.themanemission.com/" TargetMode="External"/><Relationship Id="rId4" Type="http://schemas.openxmlformats.org/officeDocument/2006/relationships/hyperlink" Target="https://www.douglas.co.us/wp-content/uploads/gravity_forms/92-c1ef81f3507d4ada919a47b4d06eeefd/2023/07/CSU-Ext-MFSD-Fund-Budgt-Table-8-person-van.xlsx" TargetMode="External"/><Relationship Id="rId9" Type="http://schemas.openxmlformats.org/officeDocument/2006/relationships/hyperlink" Target="https://www.douglas.co.us/wp-content/uploads/gravity_forms/92-c1ef81f3507d4ada919a47b4d06eeefd/2023/07/FullCircle-Proposed-Budget-Douglas-County-CO.pdf" TargetMode="External"/><Relationship Id="rId14" Type="http://schemas.openxmlformats.org/officeDocument/2006/relationships/hyperlink" Target="https://www.douglas.co.us/wp-content/uploads/gravity_forms/92-c1ef81f3507d4ada919a47b4d06eeefd/2023/07/metropolitan-football-stadium-district-mfsd-fund-budget-table1.pdf" TargetMode="External"/><Relationship Id="rId22" Type="http://schemas.openxmlformats.org/officeDocument/2006/relationships/hyperlink" Target="https://www.douglas.co.us/wp-content/uploads/gravity_forms/92-c1ef81f3507d4ada919a47b4d06eeefd/2023/07/ACC-Foundation-MFSD-Budget.pdf" TargetMode="External"/><Relationship Id="rId27" Type="http://schemas.openxmlformats.org/officeDocument/2006/relationships/hyperlink" Target="https://www.douglas.co.us/wp-content/uploads/gravity_forms/92-c1ef81f3507d4ada919a47b4d06eeefd/2023/07/FC-Budget-expansion-.pdf" TargetMode="External"/><Relationship Id="rId30" Type="http://schemas.openxmlformats.org/officeDocument/2006/relationships/hyperlink" Target="https://www.douglas.co.us/wp-content/uploads/gravity_forms/92-c1ef81f3507d4ada919a47b4d06eeefd/2023/07/Budget-Table-Form-.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8"/>
  <sheetViews>
    <sheetView topLeftCell="P1" zoomScale="139" workbookViewId="0">
      <pane ySplit="1" topLeftCell="A8" activePane="bottomLeft" state="frozen"/>
      <selection pane="bottomLeft" activeCell="K2" sqref="K2"/>
    </sheetView>
  </sheetViews>
  <sheetFormatPr defaultColWidth="9.109375" defaultRowHeight="13.8" x14ac:dyDescent="0.25"/>
  <cols>
    <col min="1" max="1" width="19.6640625" style="1" customWidth="1"/>
    <col min="2" max="2" width="20.5546875" style="5" hidden="1" customWidth="1"/>
    <col min="3" max="3" width="20.44140625" style="5" hidden="1" customWidth="1"/>
    <col min="4" max="4" width="16.88671875" style="5" hidden="1" customWidth="1"/>
    <col min="5" max="5" width="10.109375" style="5" hidden="1" customWidth="1"/>
    <col min="6" max="6" width="21.109375" style="5" hidden="1" customWidth="1"/>
    <col min="7" max="7" width="14.109375" style="5" hidden="1" customWidth="1"/>
    <col min="8" max="8" width="24.44140625" style="5" hidden="1" customWidth="1"/>
    <col min="9" max="9" width="18.44140625" style="5" customWidth="1"/>
    <col min="10" max="10" width="12.5546875" style="6" customWidth="1"/>
    <col min="11" max="11" width="35.33203125" style="5" customWidth="1"/>
    <col min="12" max="12" width="42.33203125" style="5" customWidth="1"/>
    <col min="13" max="13" width="38" style="5" customWidth="1"/>
    <col min="14" max="14" width="43.33203125" style="5" customWidth="1"/>
    <col min="15" max="15" width="39.109375" style="5" customWidth="1"/>
    <col min="16" max="16" width="33.88671875" style="5" customWidth="1"/>
    <col min="17" max="17" width="42.33203125" style="5" hidden="1" customWidth="1"/>
    <col min="18" max="18" width="19.5546875" style="5" hidden="1" customWidth="1"/>
    <col min="19" max="19" width="10.109375" style="14" customWidth="1"/>
    <col min="20" max="16384" width="9.109375" style="4"/>
  </cols>
  <sheetData>
    <row r="1" spans="1:19" ht="69" x14ac:dyDescent="0.25">
      <c r="A1" s="1" t="s">
        <v>584</v>
      </c>
      <c r="B1" s="2" t="s">
        <v>588</v>
      </c>
      <c r="C1" s="2" t="s">
        <v>587</v>
      </c>
      <c r="D1" s="2" t="s">
        <v>586</v>
      </c>
      <c r="E1" s="2" t="s">
        <v>585</v>
      </c>
      <c r="F1" s="2" t="s">
        <v>589</v>
      </c>
      <c r="G1" s="2" t="s">
        <v>590</v>
      </c>
      <c r="H1" s="2" t="s">
        <v>0</v>
      </c>
      <c r="I1" s="2" t="s">
        <v>1</v>
      </c>
      <c r="J1" s="3" t="s">
        <v>2</v>
      </c>
      <c r="K1" s="2" t="s">
        <v>3</v>
      </c>
      <c r="L1" s="2" t="s">
        <v>4</v>
      </c>
      <c r="M1" s="2" t="s">
        <v>5</v>
      </c>
      <c r="N1" s="2" t="s">
        <v>6</v>
      </c>
      <c r="O1" s="2" t="s">
        <v>7</v>
      </c>
      <c r="P1" s="2" t="s">
        <v>8</v>
      </c>
      <c r="Q1" s="2" t="s">
        <v>9</v>
      </c>
      <c r="R1" s="2" t="s">
        <v>10</v>
      </c>
      <c r="S1" s="2" t="s">
        <v>624</v>
      </c>
    </row>
    <row r="2" spans="1:19" ht="96.6" x14ac:dyDescent="0.25">
      <c r="A2" s="1" t="s">
        <v>198</v>
      </c>
      <c r="B2" s="5" t="s">
        <v>199</v>
      </c>
      <c r="C2" s="5" t="s">
        <v>200</v>
      </c>
      <c r="D2" s="5" t="s">
        <v>201</v>
      </c>
      <c r="E2" s="5">
        <v>80134</v>
      </c>
      <c r="F2" s="5" t="s">
        <v>202</v>
      </c>
      <c r="G2" s="5" t="s">
        <v>203</v>
      </c>
      <c r="H2" s="5" t="s">
        <v>204</v>
      </c>
      <c r="I2" s="5" t="s">
        <v>205</v>
      </c>
      <c r="J2" s="12">
        <v>15000</v>
      </c>
      <c r="K2" s="5" t="s">
        <v>206</v>
      </c>
      <c r="L2" s="5" t="s">
        <v>207</v>
      </c>
      <c r="M2" s="5" t="s">
        <v>208</v>
      </c>
      <c r="N2" s="5" t="s">
        <v>209</v>
      </c>
      <c r="O2" s="5" t="s">
        <v>210</v>
      </c>
      <c r="P2" s="5" t="s">
        <v>211</v>
      </c>
      <c r="Q2" s="5" t="s">
        <v>212</v>
      </c>
      <c r="R2" s="7">
        <v>45135.376608796294</v>
      </c>
      <c r="S2" s="15" t="s">
        <v>641</v>
      </c>
    </row>
    <row r="3" spans="1:19" ht="96.6" x14ac:dyDescent="0.25">
      <c r="A3" s="1" t="s">
        <v>386</v>
      </c>
      <c r="B3" s="5" t="s">
        <v>387</v>
      </c>
      <c r="C3" s="5" t="s">
        <v>388</v>
      </c>
      <c r="D3" s="5" t="s">
        <v>201</v>
      </c>
      <c r="E3" s="5">
        <v>80134</v>
      </c>
      <c r="F3" s="5" t="s">
        <v>389</v>
      </c>
      <c r="G3" s="5" t="s">
        <v>390</v>
      </c>
      <c r="H3" s="5" t="s">
        <v>391</v>
      </c>
      <c r="I3" s="5" t="s">
        <v>392</v>
      </c>
      <c r="J3" s="6">
        <v>25000</v>
      </c>
      <c r="K3" s="5" t="s">
        <v>393</v>
      </c>
      <c r="L3" s="5" t="s">
        <v>394</v>
      </c>
      <c r="M3" s="5" t="s">
        <v>395</v>
      </c>
      <c r="N3" s="5" t="s">
        <v>396</v>
      </c>
      <c r="O3" s="5" t="s">
        <v>397</v>
      </c>
      <c r="P3" s="5" t="s">
        <v>398</v>
      </c>
      <c r="Q3" s="8" t="s">
        <v>399</v>
      </c>
      <c r="R3" s="7">
        <v>45133.50949074074</v>
      </c>
      <c r="S3" s="15" t="s">
        <v>630</v>
      </c>
    </row>
    <row r="4" spans="1:19" ht="96.6" x14ac:dyDescent="0.25">
      <c r="A4" s="1" t="s">
        <v>513</v>
      </c>
      <c r="B4" s="5" t="s">
        <v>514</v>
      </c>
      <c r="C4" s="5" t="s">
        <v>515</v>
      </c>
      <c r="D4" s="5" t="s">
        <v>516</v>
      </c>
      <c r="E4" s="5">
        <v>80160</v>
      </c>
      <c r="F4" s="5" t="s">
        <v>517</v>
      </c>
      <c r="G4" s="5" t="s">
        <v>518</v>
      </c>
      <c r="H4" s="5" t="s">
        <v>519</v>
      </c>
      <c r="I4" s="5" t="s">
        <v>520</v>
      </c>
      <c r="J4" s="12">
        <v>50000</v>
      </c>
      <c r="K4" s="5" t="s">
        <v>521</v>
      </c>
      <c r="L4" s="5" t="s">
        <v>522</v>
      </c>
      <c r="M4" s="5" t="s">
        <v>523</v>
      </c>
      <c r="N4" s="5" t="s">
        <v>524</v>
      </c>
      <c r="O4" s="5" t="s">
        <v>525</v>
      </c>
      <c r="P4" s="5" t="s">
        <v>526</v>
      </c>
      <c r="Q4" s="8" t="s">
        <v>527</v>
      </c>
      <c r="R4" s="7">
        <v>45128.574837962966</v>
      </c>
      <c r="S4" s="15" t="s">
        <v>628</v>
      </c>
    </row>
    <row r="5" spans="1:19" ht="96.6" x14ac:dyDescent="0.25">
      <c r="A5" s="1" t="s">
        <v>326</v>
      </c>
      <c r="B5" s="5" t="s">
        <v>327</v>
      </c>
      <c r="C5" s="5" t="s">
        <v>328</v>
      </c>
      <c r="D5" s="5" t="s">
        <v>142</v>
      </c>
      <c r="E5" s="5">
        <v>80112</v>
      </c>
      <c r="F5" s="5" t="s">
        <v>329</v>
      </c>
      <c r="G5" s="5" t="s">
        <v>330</v>
      </c>
      <c r="H5" s="5" t="s">
        <v>331</v>
      </c>
      <c r="I5" s="5" t="s">
        <v>332</v>
      </c>
      <c r="J5" s="6">
        <v>282500</v>
      </c>
      <c r="K5" s="5" t="s">
        <v>333</v>
      </c>
      <c r="L5" s="5" t="s">
        <v>334</v>
      </c>
      <c r="M5" s="5" t="s">
        <v>335</v>
      </c>
      <c r="N5" s="5" t="s">
        <v>336</v>
      </c>
      <c r="O5" s="5" t="s">
        <v>337</v>
      </c>
      <c r="P5" s="5" t="s">
        <v>338</v>
      </c>
      <c r="Q5" s="8" t="s">
        <v>339</v>
      </c>
      <c r="R5" s="7">
        <v>45134.337337962963</v>
      </c>
      <c r="S5" s="15" t="s">
        <v>642</v>
      </c>
    </row>
    <row r="6" spans="1:19" ht="96.6" x14ac:dyDescent="0.25">
      <c r="A6" s="1" t="s">
        <v>570</v>
      </c>
      <c r="B6" s="5" t="s">
        <v>571</v>
      </c>
      <c r="C6" s="5" t="s">
        <v>572</v>
      </c>
      <c r="D6" s="5" t="s">
        <v>14</v>
      </c>
      <c r="E6" s="5">
        <v>80109</v>
      </c>
      <c r="F6" s="5" t="s">
        <v>573</v>
      </c>
      <c r="G6" s="5" t="s">
        <v>574</v>
      </c>
      <c r="H6" s="5" t="s">
        <v>575</v>
      </c>
      <c r="I6" s="5" t="s">
        <v>576</v>
      </c>
      <c r="J6" s="12">
        <v>510.91</v>
      </c>
      <c r="K6" s="5" t="s">
        <v>577</v>
      </c>
      <c r="L6" s="5" t="s">
        <v>578</v>
      </c>
      <c r="M6" s="5" t="s">
        <v>579</v>
      </c>
      <c r="N6" s="5" t="s">
        <v>580</v>
      </c>
      <c r="O6" s="5" t="s">
        <v>581</v>
      </c>
      <c r="P6" s="5" t="s">
        <v>582</v>
      </c>
      <c r="Q6" s="8" t="s">
        <v>583</v>
      </c>
      <c r="R6" s="7">
        <v>45113.721932870372</v>
      </c>
      <c r="S6" s="15" t="s">
        <v>633</v>
      </c>
    </row>
    <row r="7" spans="1:19" ht="96.6" x14ac:dyDescent="0.25">
      <c r="A7" s="1" t="s">
        <v>241</v>
      </c>
      <c r="B7" s="5" t="s">
        <v>242</v>
      </c>
      <c r="C7" s="5" t="s">
        <v>243</v>
      </c>
      <c r="D7" s="5" t="s">
        <v>170</v>
      </c>
      <c r="E7" s="5">
        <v>80129</v>
      </c>
      <c r="F7" s="5" t="s">
        <v>244</v>
      </c>
      <c r="G7" s="5" t="s">
        <v>245</v>
      </c>
      <c r="H7" s="5" t="s">
        <v>246</v>
      </c>
      <c r="I7" s="5" t="s">
        <v>247</v>
      </c>
      <c r="J7" s="6">
        <v>20000</v>
      </c>
      <c r="K7" s="5" t="s">
        <v>248</v>
      </c>
      <c r="L7" s="5" t="s">
        <v>249</v>
      </c>
      <c r="M7" s="5" t="s">
        <v>250</v>
      </c>
      <c r="N7" s="5" t="s">
        <v>251</v>
      </c>
      <c r="O7" s="5" t="s">
        <v>252</v>
      </c>
      <c r="P7" s="5" t="s">
        <v>253</v>
      </c>
      <c r="Q7" s="5" t="s">
        <v>254</v>
      </c>
      <c r="R7" s="7">
        <v>45134.667268518519</v>
      </c>
      <c r="S7" s="16" t="s">
        <v>631</v>
      </c>
    </row>
    <row r="8" spans="1:19" ht="96.6" x14ac:dyDescent="0.25">
      <c r="A8" s="1" t="s">
        <v>96</v>
      </c>
      <c r="B8" s="5" t="s">
        <v>97</v>
      </c>
      <c r="C8" s="5" t="s">
        <v>98</v>
      </c>
      <c r="D8" s="5" t="s">
        <v>14</v>
      </c>
      <c r="E8" s="5">
        <v>80104</v>
      </c>
      <c r="F8" s="5" t="s">
        <v>99</v>
      </c>
      <c r="G8" s="5" t="s">
        <v>100</v>
      </c>
      <c r="H8" s="5" t="s">
        <v>101</v>
      </c>
      <c r="I8" s="5" t="s">
        <v>102</v>
      </c>
      <c r="J8" s="6">
        <v>75000</v>
      </c>
      <c r="K8" s="5" t="s">
        <v>103</v>
      </c>
      <c r="L8" s="5" t="s">
        <v>104</v>
      </c>
      <c r="M8" s="5" t="s">
        <v>105</v>
      </c>
      <c r="N8" s="5" t="s">
        <v>106</v>
      </c>
      <c r="O8" s="5" t="s">
        <v>107</v>
      </c>
      <c r="P8" s="5" t="s">
        <v>108</v>
      </c>
      <c r="Q8" s="8" t="s">
        <v>109</v>
      </c>
      <c r="R8" s="7">
        <v>45135.587569444448</v>
      </c>
      <c r="S8" s="15" t="s">
        <v>628</v>
      </c>
    </row>
    <row r="9" spans="1:19" ht="82.8" x14ac:dyDescent="0.25">
      <c r="A9" s="1" t="s">
        <v>500</v>
      </c>
      <c r="B9" s="5" t="s">
        <v>501</v>
      </c>
      <c r="C9" s="5" t="s">
        <v>502</v>
      </c>
      <c r="D9" s="5" t="s">
        <v>14</v>
      </c>
      <c r="E9" s="5">
        <v>80104</v>
      </c>
      <c r="F9" s="5" t="s">
        <v>503</v>
      </c>
      <c r="G9" s="5" t="s">
        <v>504</v>
      </c>
      <c r="H9" s="5" t="s">
        <v>505</v>
      </c>
      <c r="I9" s="5" t="s">
        <v>506</v>
      </c>
      <c r="J9" s="12">
        <v>2500</v>
      </c>
      <c r="K9" s="5" t="s">
        <v>507</v>
      </c>
      <c r="L9" s="5" t="s">
        <v>508</v>
      </c>
      <c r="M9" s="5" t="s">
        <v>509</v>
      </c>
      <c r="N9" s="5" t="s">
        <v>510</v>
      </c>
      <c r="O9" s="5" t="s">
        <v>511</v>
      </c>
      <c r="P9" s="5" t="s">
        <v>512</v>
      </c>
      <c r="Q9" s="8" t="s">
        <v>621</v>
      </c>
      <c r="R9" s="7">
        <v>45131.531493055554</v>
      </c>
      <c r="S9" s="15" t="s">
        <v>629</v>
      </c>
    </row>
    <row r="10" spans="1:19" ht="110.4" x14ac:dyDescent="0.25">
      <c r="A10" s="1" t="s">
        <v>623</v>
      </c>
      <c r="B10" s="5" t="s">
        <v>27</v>
      </c>
      <c r="C10" s="5" t="s">
        <v>28</v>
      </c>
      <c r="D10" s="5" t="s">
        <v>14</v>
      </c>
      <c r="E10" s="5">
        <v>80104</v>
      </c>
      <c r="F10" s="5" t="s">
        <v>29</v>
      </c>
      <c r="G10" s="5" t="s">
        <v>30</v>
      </c>
      <c r="H10" s="5" t="s">
        <v>31</v>
      </c>
      <c r="I10" s="5" t="s">
        <v>26</v>
      </c>
      <c r="J10" s="6">
        <v>60156</v>
      </c>
      <c r="K10" s="5" t="s">
        <v>32</v>
      </c>
      <c r="L10" s="5" t="s">
        <v>33</v>
      </c>
      <c r="M10" s="5" t="s">
        <v>34</v>
      </c>
      <c r="N10" s="5" t="s">
        <v>35</v>
      </c>
      <c r="O10" s="5" t="s">
        <v>36</v>
      </c>
      <c r="P10" s="5" t="s">
        <v>37</v>
      </c>
      <c r="Q10" s="5" t="s">
        <v>38</v>
      </c>
      <c r="R10" s="7">
        <v>45135.691666666666</v>
      </c>
      <c r="S10" s="15" t="s">
        <v>625</v>
      </c>
    </row>
    <row r="11" spans="1:19" ht="96.6" x14ac:dyDescent="0.25">
      <c r="A11" s="1" t="s">
        <v>414</v>
      </c>
      <c r="B11" s="5" t="s">
        <v>415</v>
      </c>
      <c r="C11" s="5" t="s">
        <v>416</v>
      </c>
      <c r="D11" s="5" t="s">
        <v>14</v>
      </c>
      <c r="E11" s="5">
        <v>80109</v>
      </c>
      <c r="F11" s="5" t="s">
        <v>417</v>
      </c>
      <c r="G11" s="5" t="s">
        <v>418</v>
      </c>
      <c r="H11" s="5" t="s">
        <v>419</v>
      </c>
      <c r="I11" s="5" t="s">
        <v>420</v>
      </c>
      <c r="J11" s="6">
        <v>1000</v>
      </c>
      <c r="K11" s="5" t="s">
        <v>421</v>
      </c>
      <c r="L11" s="5" t="s">
        <v>422</v>
      </c>
      <c r="M11" s="5" t="s">
        <v>423</v>
      </c>
      <c r="N11" s="5" t="s">
        <v>424</v>
      </c>
      <c r="O11" s="5" t="s">
        <v>425</v>
      </c>
      <c r="P11" s="5" t="s">
        <v>426</v>
      </c>
      <c r="Q11" s="8" t="s">
        <v>427</v>
      </c>
      <c r="R11" s="7">
        <v>45133.32439814815</v>
      </c>
      <c r="S11" s="15" t="s">
        <v>643</v>
      </c>
    </row>
    <row r="12" spans="1:19" ht="96.6" x14ac:dyDescent="0.25">
      <c r="A12" s="1" t="s">
        <v>110</v>
      </c>
      <c r="B12" s="5" t="s">
        <v>111</v>
      </c>
      <c r="C12" s="5" t="s">
        <v>112</v>
      </c>
      <c r="D12" s="5" t="s">
        <v>113</v>
      </c>
      <c r="E12" s="5">
        <v>80112</v>
      </c>
      <c r="F12" s="5" t="s">
        <v>114</v>
      </c>
      <c r="G12" s="5" t="s">
        <v>115</v>
      </c>
      <c r="H12" s="5" t="s">
        <v>116</v>
      </c>
      <c r="I12" s="5" t="s">
        <v>117</v>
      </c>
      <c r="J12" s="6">
        <v>15000</v>
      </c>
      <c r="K12" s="5" t="s">
        <v>118</v>
      </c>
      <c r="L12" s="5" t="s">
        <v>119</v>
      </c>
      <c r="M12" s="5" t="s">
        <v>120</v>
      </c>
      <c r="N12" s="5" t="s">
        <v>121</v>
      </c>
      <c r="O12" s="5" t="s">
        <v>122</v>
      </c>
      <c r="P12" s="5" t="s">
        <v>123</v>
      </c>
      <c r="Q12" s="8" t="s">
        <v>617</v>
      </c>
      <c r="R12" s="7">
        <v>45135.578472222223</v>
      </c>
      <c r="S12" s="15" t="s">
        <v>629</v>
      </c>
    </row>
    <row r="13" spans="1:19" ht="110.4" x14ac:dyDescent="0.25">
      <c r="A13" s="22" t="s">
        <v>591</v>
      </c>
      <c r="B13" s="31" t="s">
        <v>592</v>
      </c>
      <c r="C13" s="5" t="s">
        <v>593</v>
      </c>
      <c r="D13" s="5" t="s">
        <v>594</v>
      </c>
      <c r="E13" s="5">
        <v>80110</v>
      </c>
      <c r="F13" s="5" t="s">
        <v>595</v>
      </c>
      <c r="G13" s="5" t="s">
        <v>596</v>
      </c>
      <c r="H13" s="9" t="s">
        <v>597</v>
      </c>
      <c r="I13" s="5" t="s">
        <v>598</v>
      </c>
      <c r="J13" s="6" t="s">
        <v>599</v>
      </c>
      <c r="K13" s="5" t="s">
        <v>600</v>
      </c>
      <c r="L13" s="5" t="s">
        <v>601</v>
      </c>
      <c r="M13" s="5" t="s">
        <v>602</v>
      </c>
      <c r="N13" s="5" t="s">
        <v>603</v>
      </c>
      <c r="O13" s="5" t="s">
        <v>604</v>
      </c>
      <c r="P13" s="5" t="s">
        <v>605</v>
      </c>
      <c r="S13" s="15" t="s">
        <v>633</v>
      </c>
    </row>
    <row r="14" spans="1:19" ht="96.6" x14ac:dyDescent="0.25">
      <c r="A14" s="1" t="s">
        <v>11</v>
      </c>
      <c r="B14" s="5" t="s">
        <v>12</v>
      </c>
      <c r="C14" s="5" t="s">
        <v>13</v>
      </c>
      <c r="D14" s="5" t="s">
        <v>14</v>
      </c>
      <c r="E14" s="5">
        <v>80104</v>
      </c>
      <c r="F14" s="5" t="s">
        <v>15</v>
      </c>
      <c r="G14" s="5" t="s">
        <v>16</v>
      </c>
      <c r="H14" s="5" t="s">
        <v>17</v>
      </c>
      <c r="I14" s="5" t="s">
        <v>18</v>
      </c>
      <c r="J14" s="6">
        <v>3500</v>
      </c>
      <c r="K14" s="5" t="s">
        <v>19</v>
      </c>
      <c r="L14" s="5" t="s">
        <v>20</v>
      </c>
      <c r="M14" s="5" t="s">
        <v>21</v>
      </c>
      <c r="N14" s="5" t="s">
        <v>22</v>
      </c>
      <c r="O14" s="5" t="s">
        <v>23</v>
      </c>
      <c r="P14" s="5" t="s">
        <v>24</v>
      </c>
      <c r="Q14" s="5" t="s">
        <v>25</v>
      </c>
      <c r="R14" s="7">
        <v>45135.69394675926</v>
      </c>
      <c r="S14" s="15" t="s">
        <v>643</v>
      </c>
    </row>
    <row r="15" spans="1:19" ht="96.6" x14ac:dyDescent="0.25">
      <c r="A15" s="1" t="s">
        <v>472</v>
      </c>
      <c r="B15" s="5" t="s">
        <v>473</v>
      </c>
      <c r="C15" s="5" t="s">
        <v>474</v>
      </c>
      <c r="D15" s="5" t="s">
        <v>113</v>
      </c>
      <c r="E15" s="5">
        <v>80112</v>
      </c>
      <c r="F15" s="5" t="s">
        <v>475</v>
      </c>
      <c r="G15" s="5" t="s">
        <v>476</v>
      </c>
      <c r="H15" s="5" t="s">
        <v>477</v>
      </c>
      <c r="I15" s="5" t="s">
        <v>478</v>
      </c>
      <c r="J15" s="6">
        <v>60000</v>
      </c>
      <c r="K15" s="5" t="s">
        <v>479</v>
      </c>
      <c r="L15" s="5" t="s">
        <v>480</v>
      </c>
      <c r="M15" s="5" t="s">
        <v>481</v>
      </c>
      <c r="N15" s="5" t="s">
        <v>482</v>
      </c>
      <c r="O15" s="5" t="s">
        <v>483</v>
      </c>
      <c r="P15" s="5" t="s">
        <v>484</v>
      </c>
      <c r="Q15" s="8" t="s">
        <v>485</v>
      </c>
      <c r="R15" s="7">
        <v>45132.631469907406</v>
      </c>
      <c r="S15" s="15" t="s">
        <v>638</v>
      </c>
    </row>
    <row r="16" spans="1:19" ht="96.6" x14ac:dyDescent="0.25">
      <c r="A16" s="1" t="s">
        <v>622</v>
      </c>
      <c r="B16" s="5" t="s">
        <v>63</v>
      </c>
      <c r="C16" s="5" t="s">
        <v>64</v>
      </c>
      <c r="D16" s="5" t="s">
        <v>14</v>
      </c>
      <c r="E16" s="5">
        <v>80109</v>
      </c>
      <c r="F16" s="5" t="s">
        <v>65</v>
      </c>
      <c r="G16" s="5" t="s">
        <v>66</v>
      </c>
      <c r="H16" s="5" t="s">
        <v>67</v>
      </c>
      <c r="I16" s="5" t="s">
        <v>68</v>
      </c>
      <c r="J16" s="13">
        <v>30000</v>
      </c>
      <c r="K16" s="5" t="s">
        <v>69</v>
      </c>
      <c r="L16" s="5" t="s">
        <v>70</v>
      </c>
      <c r="M16" s="5" t="s">
        <v>71</v>
      </c>
      <c r="N16" s="5" t="s">
        <v>72</v>
      </c>
      <c r="O16" s="5" t="s">
        <v>73</v>
      </c>
      <c r="P16" s="5" t="s">
        <v>74</v>
      </c>
      <c r="Q16" s="5" t="s">
        <v>75</v>
      </c>
      <c r="R16" s="7">
        <v>45135.661944444444</v>
      </c>
      <c r="S16" s="15" t="s">
        <v>625</v>
      </c>
    </row>
    <row r="17" spans="1:19" ht="96.6" x14ac:dyDescent="0.25">
      <c r="A17" s="1" t="s">
        <v>76</v>
      </c>
      <c r="B17" s="5" t="s">
        <v>12</v>
      </c>
      <c r="C17" s="5" t="s">
        <v>77</v>
      </c>
      <c r="D17" s="5" t="s">
        <v>78</v>
      </c>
      <c r="E17" s="5">
        <v>80104</v>
      </c>
      <c r="F17" s="5" t="s">
        <v>54</v>
      </c>
      <c r="G17" s="5" t="s">
        <v>79</v>
      </c>
      <c r="H17" s="5" t="s">
        <v>80</v>
      </c>
      <c r="I17" s="5" t="s">
        <v>81</v>
      </c>
      <c r="J17" s="6">
        <v>40000</v>
      </c>
      <c r="K17" s="5" t="s">
        <v>82</v>
      </c>
      <c r="L17" s="5" t="s">
        <v>83</v>
      </c>
      <c r="M17" s="5" t="s">
        <v>84</v>
      </c>
      <c r="N17" s="5" t="s">
        <v>85</v>
      </c>
      <c r="O17" s="5" t="s">
        <v>86</v>
      </c>
      <c r="P17" s="5" t="s">
        <v>87</v>
      </c>
      <c r="Q17" s="8" t="s">
        <v>616</v>
      </c>
      <c r="R17" s="7">
        <v>45135.648668981485</v>
      </c>
      <c r="S17" s="15" t="s">
        <v>625</v>
      </c>
    </row>
    <row r="18" spans="1:19" ht="96.6" x14ac:dyDescent="0.25">
      <c r="A18" s="1" t="s">
        <v>76</v>
      </c>
      <c r="B18" s="5" t="s">
        <v>12</v>
      </c>
      <c r="C18" s="5" t="s">
        <v>77</v>
      </c>
      <c r="D18" s="5" t="s">
        <v>78</v>
      </c>
      <c r="E18" s="5">
        <v>80104</v>
      </c>
      <c r="F18" s="5" t="s">
        <v>54</v>
      </c>
      <c r="G18" s="5" t="s">
        <v>79</v>
      </c>
      <c r="H18" s="5" t="s">
        <v>80</v>
      </c>
      <c r="I18" s="5" t="s">
        <v>88</v>
      </c>
      <c r="J18" s="6">
        <v>5000</v>
      </c>
      <c r="K18" s="5" t="s">
        <v>89</v>
      </c>
      <c r="L18" s="5" t="s">
        <v>90</v>
      </c>
      <c r="M18" s="5" t="s">
        <v>91</v>
      </c>
      <c r="N18" s="5" t="s">
        <v>92</v>
      </c>
      <c r="O18" s="5" t="s">
        <v>93</v>
      </c>
      <c r="P18" s="5" t="s">
        <v>94</v>
      </c>
      <c r="Q18" s="9" t="s">
        <v>95</v>
      </c>
      <c r="R18" s="7">
        <v>45135.63548611111</v>
      </c>
      <c r="S18" s="15" t="s">
        <v>627</v>
      </c>
    </row>
    <row r="19" spans="1:19" ht="96.6" x14ac:dyDescent="0.25">
      <c r="A19" s="1" t="s">
        <v>53</v>
      </c>
      <c r="B19" s="5" t="s">
        <v>12</v>
      </c>
      <c r="C19" s="5" t="s">
        <v>13</v>
      </c>
      <c r="D19" s="5" t="s">
        <v>14</v>
      </c>
      <c r="E19" s="5">
        <v>80104</v>
      </c>
      <c r="F19" s="5" t="s">
        <v>54</v>
      </c>
      <c r="G19" s="5" t="s">
        <v>16</v>
      </c>
      <c r="H19" s="5" t="s">
        <v>17</v>
      </c>
      <c r="I19" s="5" t="s">
        <v>55</v>
      </c>
      <c r="J19" s="6">
        <v>5000</v>
      </c>
      <c r="K19" s="5" t="s">
        <v>56</v>
      </c>
      <c r="L19" s="5" t="s">
        <v>57</v>
      </c>
      <c r="M19" s="5" t="s">
        <v>58</v>
      </c>
      <c r="N19" s="5" t="s">
        <v>59</v>
      </c>
      <c r="O19" s="5" t="s">
        <v>60</v>
      </c>
      <c r="P19" s="5" t="s">
        <v>61</v>
      </c>
      <c r="Q19" s="5" t="s">
        <v>62</v>
      </c>
      <c r="R19" s="7">
        <v>45135.664467592593</v>
      </c>
      <c r="S19" s="15" t="s">
        <v>643</v>
      </c>
    </row>
    <row r="20" spans="1:19" ht="96.6" x14ac:dyDescent="0.25">
      <c r="A20" s="1" t="s">
        <v>312</v>
      </c>
      <c r="B20" s="5" t="s">
        <v>313</v>
      </c>
      <c r="C20" s="5" t="s">
        <v>314</v>
      </c>
      <c r="D20" s="5" t="s">
        <v>14</v>
      </c>
      <c r="E20" s="5">
        <v>80104</v>
      </c>
      <c r="F20" s="5" t="s">
        <v>315</v>
      </c>
      <c r="G20" s="5" t="s">
        <v>316</v>
      </c>
      <c r="H20" s="5" t="s">
        <v>317</v>
      </c>
      <c r="I20" s="5" t="s">
        <v>318</v>
      </c>
      <c r="J20" s="12">
        <v>100000</v>
      </c>
      <c r="K20" s="5" t="s">
        <v>319</v>
      </c>
      <c r="L20" s="5" t="s">
        <v>320</v>
      </c>
      <c r="M20" s="5" t="s">
        <v>321</v>
      </c>
      <c r="N20" s="5" t="s">
        <v>322</v>
      </c>
      <c r="O20" s="5" t="s">
        <v>323</v>
      </c>
      <c r="P20" s="5" t="s">
        <v>324</v>
      </c>
      <c r="Q20" s="8" t="s">
        <v>325</v>
      </c>
      <c r="R20" s="7">
        <v>45134.365636574075</v>
      </c>
      <c r="S20" s="15" t="s">
        <v>628</v>
      </c>
    </row>
    <row r="21" spans="1:19" ht="96.6" x14ac:dyDescent="0.25">
      <c r="A21" s="1" t="s">
        <v>269</v>
      </c>
      <c r="B21" s="5" t="s">
        <v>270</v>
      </c>
      <c r="C21" s="5" t="s">
        <v>271</v>
      </c>
      <c r="D21" s="5" t="s">
        <v>272</v>
      </c>
      <c r="E21" s="5">
        <v>80226</v>
      </c>
      <c r="F21" s="5" t="s">
        <v>273</v>
      </c>
      <c r="G21" s="5" t="s">
        <v>274</v>
      </c>
      <c r="H21" s="5" t="s">
        <v>275</v>
      </c>
      <c r="I21" s="5" t="s">
        <v>276</v>
      </c>
      <c r="J21" s="6">
        <v>10000</v>
      </c>
      <c r="K21" s="5" t="s">
        <v>277</v>
      </c>
      <c r="L21" s="5" t="s">
        <v>278</v>
      </c>
      <c r="M21" s="5" t="s">
        <v>279</v>
      </c>
      <c r="N21" s="5" t="s">
        <v>280</v>
      </c>
      <c r="O21" s="5" t="s">
        <v>281</v>
      </c>
      <c r="P21" s="5" t="s">
        <v>282</v>
      </c>
      <c r="Q21" s="5" t="s">
        <v>283</v>
      </c>
      <c r="R21" s="7">
        <v>45134.49728009259</v>
      </c>
      <c r="S21" s="16" t="s">
        <v>629</v>
      </c>
    </row>
    <row r="22" spans="1:19" ht="96.6" x14ac:dyDescent="0.25">
      <c r="A22" s="1" t="s">
        <v>124</v>
      </c>
      <c r="B22" s="5" t="s">
        <v>125</v>
      </c>
      <c r="C22" s="5" t="s">
        <v>126</v>
      </c>
      <c r="D22" s="5" t="s">
        <v>127</v>
      </c>
      <c r="E22" s="5">
        <v>80124</v>
      </c>
      <c r="F22" s="5" t="s">
        <v>128</v>
      </c>
      <c r="G22" s="5" t="s">
        <v>129</v>
      </c>
      <c r="H22" s="5" t="s">
        <v>130</v>
      </c>
      <c r="I22" s="5" t="s">
        <v>131</v>
      </c>
      <c r="J22" s="6">
        <v>45000</v>
      </c>
      <c r="K22" s="5" t="s">
        <v>132</v>
      </c>
      <c r="L22" s="5" t="s">
        <v>133</v>
      </c>
      <c r="M22" s="5" t="s">
        <v>134</v>
      </c>
      <c r="N22" s="5" t="s">
        <v>135</v>
      </c>
      <c r="O22" s="5" t="s">
        <v>136</v>
      </c>
      <c r="P22" s="5" t="s">
        <v>137</v>
      </c>
      <c r="Q22" s="8" t="s">
        <v>138</v>
      </c>
      <c r="R22" s="7">
        <v>45135.529988425929</v>
      </c>
      <c r="S22" s="15" t="s">
        <v>639</v>
      </c>
    </row>
    <row r="23" spans="1:19" ht="96.6" x14ac:dyDescent="0.25">
      <c r="A23" s="1" t="s">
        <v>227</v>
      </c>
      <c r="B23" s="5" t="s">
        <v>228</v>
      </c>
      <c r="C23" s="5" t="s">
        <v>229</v>
      </c>
      <c r="D23" s="5" t="s">
        <v>14</v>
      </c>
      <c r="E23" s="5">
        <v>80104</v>
      </c>
      <c r="F23" s="5" t="s">
        <v>230</v>
      </c>
      <c r="G23" s="5" t="s">
        <v>231</v>
      </c>
      <c r="H23" s="5" t="s">
        <v>232</v>
      </c>
      <c r="I23" s="5" t="s">
        <v>233</v>
      </c>
      <c r="J23" s="6">
        <v>13450</v>
      </c>
      <c r="K23" s="5" t="s">
        <v>234</v>
      </c>
      <c r="L23" s="5" t="s">
        <v>235</v>
      </c>
      <c r="M23" s="5" t="s">
        <v>236</v>
      </c>
      <c r="N23" s="5" t="s">
        <v>237</v>
      </c>
      <c r="O23" s="5" t="s">
        <v>238</v>
      </c>
      <c r="P23" s="5" t="s">
        <v>239</v>
      </c>
      <c r="Q23" s="5" t="s">
        <v>240</v>
      </c>
      <c r="R23" s="7">
        <v>45134.859930555554</v>
      </c>
      <c r="S23" s="15" t="s">
        <v>632</v>
      </c>
    </row>
    <row r="24" spans="1:19" ht="96.6" x14ac:dyDescent="0.25">
      <c r="A24" s="1" t="s">
        <v>154</v>
      </c>
      <c r="B24" s="5" t="s">
        <v>155</v>
      </c>
      <c r="C24" s="5" t="s">
        <v>126</v>
      </c>
      <c r="D24" s="5" t="s">
        <v>127</v>
      </c>
      <c r="E24" s="5">
        <v>80124</v>
      </c>
      <c r="F24" s="5" t="s">
        <v>156</v>
      </c>
      <c r="G24" s="5" t="s">
        <v>157</v>
      </c>
      <c r="H24" s="5" t="s">
        <v>158</v>
      </c>
      <c r="I24" s="5" t="s">
        <v>159</v>
      </c>
      <c r="J24" s="12">
        <v>50000</v>
      </c>
      <c r="K24" s="5" t="s">
        <v>160</v>
      </c>
      <c r="L24" s="5" t="s">
        <v>161</v>
      </c>
      <c r="M24" s="5" t="s">
        <v>162</v>
      </c>
      <c r="N24" s="5" t="s">
        <v>163</v>
      </c>
      <c r="O24" s="5" t="s">
        <v>164</v>
      </c>
      <c r="P24" s="5" t="s">
        <v>165</v>
      </c>
      <c r="Q24" s="8" t="s">
        <v>166</v>
      </c>
      <c r="R24" s="7">
        <v>45135.497870370367</v>
      </c>
      <c r="S24" s="15" t="s">
        <v>628</v>
      </c>
    </row>
    <row r="25" spans="1:19" ht="96.6" x14ac:dyDescent="0.25">
      <c r="A25" s="1" t="s">
        <v>39</v>
      </c>
      <c r="B25" s="5" t="s">
        <v>40</v>
      </c>
      <c r="C25" s="5" t="s">
        <v>41</v>
      </c>
      <c r="D25" s="5" t="s">
        <v>14</v>
      </c>
      <c r="E25" s="5">
        <v>80109</v>
      </c>
      <c r="F25" s="5" t="s">
        <v>42</v>
      </c>
      <c r="G25" s="5" t="s">
        <v>43</v>
      </c>
      <c r="H25" s="5" t="s">
        <v>44</v>
      </c>
      <c r="I25" s="5" t="s">
        <v>45</v>
      </c>
      <c r="J25" s="6">
        <v>59568</v>
      </c>
      <c r="K25" s="5" t="s">
        <v>46</v>
      </c>
      <c r="L25" s="5" t="s">
        <v>47</v>
      </c>
      <c r="M25" s="5" t="s">
        <v>48</v>
      </c>
      <c r="N25" s="5" t="s">
        <v>49</v>
      </c>
      <c r="O25" s="5" t="s">
        <v>50</v>
      </c>
      <c r="P25" s="5" t="s">
        <v>51</v>
      </c>
      <c r="Q25" s="5" t="s">
        <v>52</v>
      </c>
      <c r="R25" s="7">
        <v>45135.677256944444</v>
      </c>
      <c r="S25" s="15" t="s">
        <v>626</v>
      </c>
    </row>
    <row r="26" spans="1:19" ht="96.6" x14ac:dyDescent="0.25">
      <c r="A26" s="1" t="s">
        <v>167</v>
      </c>
      <c r="B26" s="5" t="s">
        <v>168</v>
      </c>
      <c r="C26" s="5" t="s">
        <v>169</v>
      </c>
      <c r="D26" s="5" t="s">
        <v>170</v>
      </c>
      <c r="E26" s="5">
        <v>80126</v>
      </c>
      <c r="F26" s="5" t="s">
        <v>171</v>
      </c>
      <c r="G26" s="5" t="s">
        <v>172</v>
      </c>
      <c r="H26" s="5" t="s">
        <v>173</v>
      </c>
      <c r="I26" s="5" t="s">
        <v>174</v>
      </c>
      <c r="J26" s="6">
        <v>36000</v>
      </c>
      <c r="K26" s="5" t="s">
        <v>175</v>
      </c>
      <c r="L26" s="5" t="s">
        <v>176</v>
      </c>
      <c r="M26" s="5" t="s">
        <v>177</v>
      </c>
      <c r="N26" s="5" t="s">
        <v>178</v>
      </c>
      <c r="O26" s="5" t="s">
        <v>179</v>
      </c>
      <c r="P26" s="5" t="s">
        <v>180</v>
      </c>
      <c r="Q26" s="5" t="s">
        <v>181</v>
      </c>
      <c r="R26" s="7">
        <v>45135.460046296299</v>
      </c>
      <c r="S26" s="15" t="s">
        <v>629</v>
      </c>
    </row>
    <row r="27" spans="1:19" ht="96.6" x14ac:dyDescent="0.25">
      <c r="A27" s="1" t="s">
        <v>400</v>
      </c>
      <c r="B27" s="5" t="s">
        <v>401</v>
      </c>
      <c r="C27" s="5" t="s">
        <v>402</v>
      </c>
      <c r="D27" s="5" t="s">
        <v>14</v>
      </c>
      <c r="E27" s="5">
        <v>80130</v>
      </c>
      <c r="F27" s="5" t="s">
        <v>403</v>
      </c>
      <c r="G27" s="5" t="s">
        <v>404</v>
      </c>
      <c r="H27" s="5" t="s">
        <v>405</v>
      </c>
      <c r="I27" s="5" t="s">
        <v>406</v>
      </c>
      <c r="J27" s="12">
        <v>81000</v>
      </c>
      <c r="K27" s="5" t="s">
        <v>407</v>
      </c>
      <c r="L27" s="5" t="s">
        <v>408</v>
      </c>
      <c r="M27" s="5" t="s">
        <v>409</v>
      </c>
      <c r="N27" s="5" t="s">
        <v>410</v>
      </c>
      <c r="O27" s="5" t="s">
        <v>411</v>
      </c>
      <c r="P27" s="5" t="s">
        <v>412</v>
      </c>
      <c r="Q27" s="8" t="s">
        <v>413</v>
      </c>
      <c r="R27" s="7">
        <v>45133.380196759259</v>
      </c>
      <c r="S27" s="15" t="s">
        <v>636</v>
      </c>
    </row>
    <row r="28" spans="1:19" ht="124.2" x14ac:dyDescent="0.25">
      <c r="A28" s="1" t="s">
        <v>542</v>
      </c>
      <c r="B28" s="5" t="s">
        <v>543</v>
      </c>
      <c r="C28" s="5" t="s">
        <v>544</v>
      </c>
      <c r="D28" s="5" t="s">
        <v>14</v>
      </c>
      <c r="E28" s="5">
        <v>80104</v>
      </c>
      <c r="F28" s="5" t="s">
        <v>545</v>
      </c>
      <c r="G28" s="5" t="s">
        <v>546</v>
      </c>
      <c r="H28" s="5" t="s">
        <v>547</v>
      </c>
      <c r="I28" s="5" t="s">
        <v>548</v>
      </c>
      <c r="J28" s="6">
        <v>7081</v>
      </c>
      <c r="K28" s="5" t="s">
        <v>549</v>
      </c>
      <c r="L28" s="5" t="s">
        <v>550</v>
      </c>
      <c r="M28" s="5" t="s">
        <v>551</v>
      </c>
      <c r="N28" s="5" t="s">
        <v>552</v>
      </c>
      <c r="O28" s="5" t="s">
        <v>553</v>
      </c>
      <c r="P28" s="5" t="s">
        <v>554</v>
      </c>
      <c r="Q28" s="8" t="s">
        <v>555</v>
      </c>
      <c r="R28" s="7">
        <v>45124.66846064815</v>
      </c>
      <c r="S28" s="15" t="s">
        <v>643</v>
      </c>
    </row>
    <row r="29" spans="1:19" ht="96.6" x14ac:dyDescent="0.25">
      <c r="A29" s="1" t="s">
        <v>284</v>
      </c>
      <c r="B29" s="5" t="s">
        <v>285</v>
      </c>
      <c r="C29" s="5" t="s">
        <v>286</v>
      </c>
      <c r="D29" s="5" t="s">
        <v>201</v>
      </c>
      <c r="E29" s="5">
        <v>80134</v>
      </c>
      <c r="F29" s="5" t="s">
        <v>287</v>
      </c>
      <c r="G29" s="5" t="s">
        <v>288</v>
      </c>
      <c r="H29" s="5" t="s">
        <v>289</v>
      </c>
      <c r="I29" s="5" t="s">
        <v>290</v>
      </c>
      <c r="J29" s="12">
        <v>15000</v>
      </c>
      <c r="K29" s="5" t="s">
        <v>291</v>
      </c>
      <c r="L29" s="5" t="s">
        <v>292</v>
      </c>
      <c r="M29" s="5" t="s">
        <v>293</v>
      </c>
      <c r="N29" s="5" t="s">
        <v>294</v>
      </c>
      <c r="O29" s="5" t="s">
        <v>295</v>
      </c>
      <c r="P29" s="5" t="s">
        <v>296</v>
      </c>
      <c r="Q29" s="8" t="s">
        <v>297</v>
      </c>
      <c r="R29" s="7">
        <v>45134.473425925928</v>
      </c>
      <c r="S29" s="15" t="s">
        <v>633</v>
      </c>
    </row>
    <row r="30" spans="1:19" ht="82.8" x14ac:dyDescent="0.25">
      <c r="A30" s="1" t="s">
        <v>298</v>
      </c>
      <c r="B30" s="5" t="s">
        <v>299</v>
      </c>
      <c r="C30" s="5" t="s">
        <v>300</v>
      </c>
      <c r="D30" s="5" t="s">
        <v>272</v>
      </c>
      <c r="E30" s="5">
        <v>80401</v>
      </c>
      <c r="F30" s="5" t="s">
        <v>301</v>
      </c>
      <c r="G30" s="5" t="s">
        <v>302</v>
      </c>
      <c r="H30" s="5" t="s">
        <v>303</v>
      </c>
      <c r="I30" s="5" t="s">
        <v>304</v>
      </c>
      <c r="J30" s="6">
        <v>250000</v>
      </c>
      <c r="K30" s="5" t="s">
        <v>305</v>
      </c>
      <c r="L30" s="5" t="s">
        <v>306</v>
      </c>
      <c r="M30" s="5" t="s">
        <v>307</v>
      </c>
      <c r="N30" s="5" t="s">
        <v>308</v>
      </c>
      <c r="O30" s="5" t="s">
        <v>309</v>
      </c>
      <c r="P30" s="5" t="s">
        <v>310</v>
      </c>
      <c r="Q30" s="8" t="s">
        <v>311</v>
      </c>
      <c r="R30" s="7">
        <v>45134.377511574072</v>
      </c>
      <c r="S30" s="15" t="s">
        <v>634</v>
      </c>
    </row>
    <row r="31" spans="1:19" ht="96.6" x14ac:dyDescent="0.25">
      <c r="A31" s="1" t="s">
        <v>556</v>
      </c>
      <c r="B31" s="5" t="s">
        <v>557</v>
      </c>
      <c r="C31" s="5" t="s">
        <v>558</v>
      </c>
      <c r="D31" s="5" t="s">
        <v>201</v>
      </c>
      <c r="E31" s="5">
        <v>80134</v>
      </c>
      <c r="F31" s="5" t="s">
        <v>559</v>
      </c>
      <c r="G31" s="5" t="s">
        <v>560</v>
      </c>
      <c r="H31" s="5" t="s">
        <v>561</v>
      </c>
      <c r="I31" s="5" t="s">
        <v>562</v>
      </c>
      <c r="J31" s="12">
        <v>10000</v>
      </c>
      <c r="K31" s="5" t="s">
        <v>563</v>
      </c>
      <c r="L31" s="5" t="s">
        <v>564</v>
      </c>
      <c r="M31" s="5" t="s">
        <v>565</v>
      </c>
      <c r="N31" s="5" t="s">
        <v>566</v>
      </c>
      <c r="O31" s="5" t="s">
        <v>567</v>
      </c>
      <c r="P31" s="5" t="s">
        <v>568</v>
      </c>
      <c r="Q31" s="8" t="s">
        <v>569</v>
      </c>
      <c r="R31" s="7">
        <v>45120.601550925923</v>
      </c>
      <c r="S31" s="15" t="s">
        <v>633</v>
      </c>
    </row>
    <row r="32" spans="1:19" ht="96.6" x14ac:dyDescent="0.25">
      <c r="A32" s="1" t="s">
        <v>443</v>
      </c>
      <c r="B32" s="5" t="s">
        <v>444</v>
      </c>
      <c r="C32" s="5" t="s">
        <v>445</v>
      </c>
      <c r="D32" s="5" t="s">
        <v>201</v>
      </c>
      <c r="E32" s="5">
        <v>80134</v>
      </c>
      <c r="F32" s="5" t="s">
        <v>446</v>
      </c>
      <c r="G32" s="5" t="s">
        <v>447</v>
      </c>
      <c r="H32" s="5" t="s">
        <v>448</v>
      </c>
      <c r="I32" s="5" t="s">
        <v>449</v>
      </c>
      <c r="J32" s="6">
        <v>72728</v>
      </c>
      <c r="K32" s="5" t="s">
        <v>450</v>
      </c>
      <c r="L32" s="5" t="s">
        <v>451</v>
      </c>
      <c r="M32" s="5" t="s">
        <v>452</v>
      </c>
      <c r="N32" s="5" t="s">
        <v>453</v>
      </c>
      <c r="O32" s="5" t="s">
        <v>454</v>
      </c>
      <c r="P32" s="5" t="s">
        <v>455</v>
      </c>
      <c r="Q32" s="8" t="s">
        <v>456</v>
      </c>
      <c r="R32" s="7">
        <v>45132.80810185185</v>
      </c>
      <c r="S32" s="15" t="s">
        <v>637</v>
      </c>
    </row>
    <row r="33" spans="1:19" ht="110.4" x14ac:dyDescent="0.25">
      <c r="A33" s="1" t="s">
        <v>372</v>
      </c>
      <c r="B33" s="5" t="s">
        <v>373</v>
      </c>
      <c r="C33" s="5" t="s">
        <v>374</v>
      </c>
      <c r="D33" s="5" t="s">
        <v>14</v>
      </c>
      <c r="E33" s="5">
        <v>80108</v>
      </c>
      <c r="F33" s="5" t="s">
        <v>375</v>
      </c>
      <c r="G33" s="5" t="s">
        <v>376</v>
      </c>
      <c r="H33" s="5" t="s">
        <v>377</v>
      </c>
      <c r="I33" s="5" t="s">
        <v>378</v>
      </c>
      <c r="J33" s="6">
        <v>50000</v>
      </c>
      <c r="K33" s="5" t="s">
        <v>379</v>
      </c>
      <c r="L33" s="5" t="s">
        <v>380</v>
      </c>
      <c r="M33" s="5" t="s">
        <v>381</v>
      </c>
      <c r="N33" s="5" t="s">
        <v>382</v>
      </c>
      <c r="O33" s="5" t="s">
        <v>383</v>
      </c>
      <c r="P33" s="5" t="s">
        <v>384</v>
      </c>
      <c r="Q33" s="8" t="s">
        <v>385</v>
      </c>
      <c r="R33" s="7">
        <v>45133.528171296297</v>
      </c>
      <c r="S33" s="15" t="s">
        <v>640</v>
      </c>
    </row>
    <row r="34" spans="1:19" ht="96.6" x14ac:dyDescent="0.25">
      <c r="A34" s="1" t="s">
        <v>213</v>
      </c>
      <c r="B34" s="5" t="s">
        <v>214</v>
      </c>
      <c r="C34" s="5" t="s">
        <v>215</v>
      </c>
      <c r="D34" s="5" t="s">
        <v>201</v>
      </c>
      <c r="E34" s="5">
        <v>80134</v>
      </c>
      <c r="F34" s="5" t="s">
        <v>216</v>
      </c>
      <c r="G34" s="5" t="s">
        <v>217</v>
      </c>
      <c r="H34" s="5" t="s">
        <v>218</v>
      </c>
      <c r="I34" s="5" t="s">
        <v>219</v>
      </c>
      <c r="J34" s="6">
        <v>50000</v>
      </c>
      <c r="K34" s="5" t="s">
        <v>220</v>
      </c>
      <c r="L34" s="5" t="s">
        <v>221</v>
      </c>
      <c r="M34" s="5" t="s">
        <v>222</v>
      </c>
      <c r="N34" s="5" t="s">
        <v>223</v>
      </c>
      <c r="O34" s="5" t="s">
        <v>224</v>
      </c>
      <c r="P34" s="5" t="s">
        <v>225</v>
      </c>
      <c r="Q34" s="5" t="s">
        <v>226</v>
      </c>
      <c r="R34" s="7">
        <v>45134.88212962963</v>
      </c>
      <c r="S34" s="15" t="s">
        <v>631</v>
      </c>
    </row>
    <row r="35" spans="1:19" ht="96.6" x14ac:dyDescent="0.25">
      <c r="A35" s="1" t="s">
        <v>139</v>
      </c>
      <c r="B35" s="5" t="s">
        <v>140</v>
      </c>
      <c r="C35" s="5" t="s">
        <v>141</v>
      </c>
      <c r="D35" s="5" t="s">
        <v>142</v>
      </c>
      <c r="E35" s="5">
        <v>80112</v>
      </c>
      <c r="F35" s="5" t="s">
        <v>143</v>
      </c>
      <c r="G35" s="5" t="s">
        <v>144</v>
      </c>
      <c r="H35" s="5" t="s">
        <v>145</v>
      </c>
      <c r="I35" s="5" t="s">
        <v>146</v>
      </c>
      <c r="J35" s="6">
        <v>50000</v>
      </c>
      <c r="K35" s="5" t="s">
        <v>147</v>
      </c>
      <c r="L35" s="5" t="s">
        <v>148</v>
      </c>
      <c r="M35" s="5" t="s">
        <v>149</v>
      </c>
      <c r="N35" s="5" t="s">
        <v>150</v>
      </c>
      <c r="O35" s="5" t="s">
        <v>151</v>
      </c>
      <c r="P35" s="5" t="s">
        <v>152</v>
      </c>
      <c r="Q35" s="8" t="s">
        <v>153</v>
      </c>
      <c r="R35" s="7">
        <v>45135.518993055557</v>
      </c>
      <c r="S35" s="15" t="s">
        <v>629</v>
      </c>
    </row>
    <row r="36" spans="1:19" ht="96.6" x14ac:dyDescent="0.25">
      <c r="A36" s="1" t="s">
        <v>528</v>
      </c>
      <c r="B36" s="5" t="s">
        <v>529</v>
      </c>
      <c r="C36" s="5" t="s">
        <v>530</v>
      </c>
      <c r="D36" s="5" t="s">
        <v>14</v>
      </c>
      <c r="E36" s="5">
        <v>80109</v>
      </c>
      <c r="F36" s="5" t="s">
        <v>531</v>
      </c>
      <c r="G36" s="5" t="s">
        <v>532</v>
      </c>
      <c r="H36" s="5" t="s">
        <v>533</v>
      </c>
      <c r="I36" s="5" t="s">
        <v>534</v>
      </c>
      <c r="J36" s="6">
        <v>46000</v>
      </c>
      <c r="K36" s="5" t="s">
        <v>535</v>
      </c>
      <c r="L36" s="5" t="s">
        <v>536</v>
      </c>
      <c r="M36" s="5" t="s">
        <v>537</v>
      </c>
      <c r="N36" s="5" t="s">
        <v>538</v>
      </c>
      <c r="O36" s="5" t="s">
        <v>539</v>
      </c>
      <c r="P36" s="5" t="s">
        <v>540</v>
      </c>
      <c r="Q36" s="8" t="s">
        <v>541</v>
      </c>
      <c r="R36" s="7">
        <v>45125.412557870368</v>
      </c>
      <c r="S36" s="15" t="s">
        <v>632</v>
      </c>
    </row>
    <row r="37" spans="1:19" ht="96.6" x14ac:dyDescent="0.25">
      <c r="A37" s="1" t="s">
        <v>486</v>
      </c>
      <c r="B37" s="5" t="s">
        <v>487</v>
      </c>
      <c r="C37" s="5" t="s">
        <v>488</v>
      </c>
      <c r="D37" s="5" t="s">
        <v>460</v>
      </c>
      <c r="E37" s="5">
        <v>80222</v>
      </c>
      <c r="F37" s="5" t="s">
        <v>489</v>
      </c>
      <c r="G37" s="5" t="s">
        <v>490</v>
      </c>
      <c r="H37" s="5" t="s">
        <v>491</v>
      </c>
      <c r="I37" s="5" t="s">
        <v>492</v>
      </c>
      <c r="J37" s="6">
        <v>48000</v>
      </c>
      <c r="K37" s="5" t="s">
        <v>493</v>
      </c>
      <c r="L37" s="5" t="s">
        <v>494</v>
      </c>
      <c r="M37" s="5" t="s">
        <v>495</v>
      </c>
      <c r="N37" s="5" t="s">
        <v>496</v>
      </c>
      <c r="O37" s="5" t="s">
        <v>497</v>
      </c>
      <c r="P37" s="5" t="s">
        <v>498</v>
      </c>
      <c r="Q37" s="8" t="s">
        <v>499</v>
      </c>
      <c r="R37" s="7">
        <v>45132.018043981479</v>
      </c>
      <c r="S37" s="15" t="s">
        <v>644</v>
      </c>
    </row>
    <row r="38" spans="1:19" ht="96.6" x14ac:dyDescent="0.25">
      <c r="A38" s="1" t="s">
        <v>182</v>
      </c>
      <c r="B38" s="5" t="s">
        <v>183</v>
      </c>
      <c r="C38" s="5" t="s">
        <v>184</v>
      </c>
      <c r="D38" s="5" t="s">
        <v>185</v>
      </c>
      <c r="E38" s="5" t="s">
        <v>186</v>
      </c>
      <c r="F38" s="5" t="s">
        <v>187</v>
      </c>
      <c r="G38" s="5" t="s">
        <v>188</v>
      </c>
      <c r="H38" s="5" t="s">
        <v>189</v>
      </c>
      <c r="I38" s="5" t="s">
        <v>190</v>
      </c>
      <c r="J38" s="6">
        <v>10000</v>
      </c>
      <c r="K38" s="5" t="s">
        <v>191</v>
      </c>
      <c r="L38" s="5" t="s">
        <v>192</v>
      </c>
      <c r="M38" s="5" t="s">
        <v>193</v>
      </c>
      <c r="N38" s="5" t="s">
        <v>194</v>
      </c>
      <c r="O38" s="5" t="s">
        <v>195</v>
      </c>
      <c r="P38" s="5" t="s">
        <v>196</v>
      </c>
      <c r="Q38" s="8" t="s">
        <v>197</v>
      </c>
      <c r="R38" s="7">
        <v>45135.441678240742</v>
      </c>
      <c r="S38" s="15" t="s">
        <v>640</v>
      </c>
    </row>
    <row r="39" spans="1:19" ht="96.6" x14ac:dyDescent="0.25">
      <c r="A39" s="1" t="s">
        <v>606</v>
      </c>
      <c r="B39" s="5" t="s">
        <v>607</v>
      </c>
      <c r="C39" s="5" t="s">
        <v>618</v>
      </c>
      <c r="D39" s="5" t="s">
        <v>127</v>
      </c>
      <c r="E39" s="5">
        <v>80124</v>
      </c>
      <c r="F39" s="9" t="s">
        <v>609</v>
      </c>
      <c r="G39" s="5" t="s">
        <v>608</v>
      </c>
      <c r="H39" s="8" t="s">
        <v>619</v>
      </c>
      <c r="I39" s="5" t="s">
        <v>620</v>
      </c>
      <c r="J39" s="12">
        <v>8000</v>
      </c>
      <c r="K39" s="5" t="s">
        <v>610</v>
      </c>
      <c r="L39" s="5" t="s">
        <v>611</v>
      </c>
      <c r="M39" s="5" t="s">
        <v>612</v>
      </c>
      <c r="N39" s="5" t="s">
        <v>613</v>
      </c>
      <c r="O39" s="5" t="s">
        <v>614</v>
      </c>
      <c r="P39" s="5" t="s">
        <v>615</v>
      </c>
      <c r="S39" s="15" t="s">
        <v>632</v>
      </c>
    </row>
    <row r="40" spans="1:19" ht="82.8" x14ac:dyDescent="0.25">
      <c r="A40" s="1" t="s">
        <v>428</v>
      </c>
      <c r="B40" s="5" t="s">
        <v>429</v>
      </c>
      <c r="C40" s="5" t="s">
        <v>430</v>
      </c>
      <c r="D40" s="5" t="s">
        <v>431</v>
      </c>
      <c r="E40" s="5">
        <v>80135</v>
      </c>
      <c r="F40" s="5" t="s">
        <v>432</v>
      </c>
      <c r="G40" s="5" t="s">
        <v>433</v>
      </c>
      <c r="H40" s="8" t="s">
        <v>434</v>
      </c>
      <c r="I40" s="5" t="s">
        <v>435</v>
      </c>
      <c r="J40" s="6">
        <v>20800</v>
      </c>
      <c r="K40" s="5" t="s">
        <v>436</v>
      </c>
      <c r="L40" s="5" t="s">
        <v>437</v>
      </c>
      <c r="M40" s="5" t="s">
        <v>438</v>
      </c>
      <c r="N40" s="5" t="s">
        <v>439</v>
      </c>
      <c r="O40" s="5" t="s">
        <v>440</v>
      </c>
      <c r="P40" s="5" t="s">
        <v>441</v>
      </c>
      <c r="Q40" s="8" t="s">
        <v>442</v>
      </c>
      <c r="R40" s="7">
        <v>45132.820590277777</v>
      </c>
      <c r="S40" s="15" t="s">
        <v>640</v>
      </c>
    </row>
    <row r="41" spans="1:19" ht="82.8" x14ac:dyDescent="0.25">
      <c r="A41" s="1" t="s">
        <v>255</v>
      </c>
      <c r="B41" s="5" t="s">
        <v>256</v>
      </c>
      <c r="C41" s="5" t="s">
        <v>257</v>
      </c>
      <c r="D41" s="5" t="s">
        <v>14</v>
      </c>
      <c r="E41" s="5">
        <v>80104</v>
      </c>
      <c r="F41" s="5" t="s">
        <v>258</v>
      </c>
      <c r="G41" s="5" t="s">
        <v>259</v>
      </c>
      <c r="H41" s="5" t="s">
        <v>260</v>
      </c>
      <c r="I41" s="5" t="s">
        <v>261</v>
      </c>
      <c r="J41" s="12">
        <v>12000</v>
      </c>
      <c r="K41" s="5" t="s">
        <v>262</v>
      </c>
      <c r="L41" s="5" t="s">
        <v>263</v>
      </c>
      <c r="M41" s="5" t="s">
        <v>264</v>
      </c>
      <c r="N41" s="5" t="s">
        <v>265</v>
      </c>
      <c r="O41" s="5" t="s">
        <v>266</v>
      </c>
      <c r="P41" s="5" t="s">
        <v>267</v>
      </c>
      <c r="Q41" s="5" t="s">
        <v>268</v>
      </c>
      <c r="R41" s="7">
        <v>45134.545023148145</v>
      </c>
      <c r="S41" s="15" t="s">
        <v>629</v>
      </c>
    </row>
    <row r="42" spans="1:19" ht="96.6" x14ac:dyDescent="0.25">
      <c r="A42" s="1" t="s">
        <v>340</v>
      </c>
      <c r="B42" s="5" t="s">
        <v>341</v>
      </c>
      <c r="C42" s="5" t="s">
        <v>342</v>
      </c>
      <c r="D42" s="5" t="s">
        <v>201</v>
      </c>
      <c r="E42" s="5">
        <v>80138</v>
      </c>
      <c r="F42" s="5" t="s">
        <v>343</v>
      </c>
      <c r="G42" s="5" t="s">
        <v>344</v>
      </c>
      <c r="H42" s="5" t="s">
        <v>345</v>
      </c>
      <c r="I42" s="5" t="s">
        <v>346</v>
      </c>
      <c r="J42" s="6">
        <v>5000</v>
      </c>
      <c r="K42" s="5" t="s">
        <v>347</v>
      </c>
      <c r="L42" s="5" t="s">
        <v>348</v>
      </c>
      <c r="M42" s="5" t="s">
        <v>349</v>
      </c>
      <c r="N42" s="5" t="s">
        <v>350</v>
      </c>
      <c r="O42" s="5" t="s">
        <v>351</v>
      </c>
      <c r="P42" s="5" t="s">
        <v>352</v>
      </c>
      <c r="R42" s="7">
        <v>45133.727187500001</v>
      </c>
      <c r="S42" s="15" t="s">
        <v>633</v>
      </c>
    </row>
    <row r="43" spans="1:19" ht="96.6" x14ac:dyDescent="0.25">
      <c r="A43" s="1" t="s">
        <v>340</v>
      </c>
      <c r="B43" s="5" t="s">
        <v>353</v>
      </c>
      <c r="C43" s="5" t="s">
        <v>342</v>
      </c>
      <c r="D43" s="5" t="s">
        <v>201</v>
      </c>
      <c r="E43" s="5">
        <v>80138</v>
      </c>
      <c r="F43" s="5" t="s">
        <v>343</v>
      </c>
      <c r="G43" s="5" t="s">
        <v>344</v>
      </c>
      <c r="H43" s="5" t="s">
        <v>345</v>
      </c>
      <c r="I43" s="5" t="s">
        <v>354</v>
      </c>
      <c r="J43" s="6">
        <v>10000</v>
      </c>
      <c r="K43" s="5" t="s">
        <v>355</v>
      </c>
      <c r="L43" s="5" t="s">
        <v>356</v>
      </c>
      <c r="M43" s="5" t="s">
        <v>357</v>
      </c>
      <c r="N43" s="5" t="s">
        <v>358</v>
      </c>
      <c r="O43" s="5" t="s">
        <v>359</v>
      </c>
      <c r="P43" s="5" t="s">
        <v>360</v>
      </c>
      <c r="R43" s="7">
        <v>45133.71597222222</v>
      </c>
      <c r="S43" s="15" t="s">
        <v>633</v>
      </c>
    </row>
    <row r="44" spans="1:19" ht="82.8" x14ac:dyDescent="0.25">
      <c r="A44" s="1" t="s">
        <v>340</v>
      </c>
      <c r="B44" s="5" t="s">
        <v>353</v>
      </c>
      <c r="C44" s="5" t="s">
        <v>342</v>
      </c>
      <c r="D44" s="5" t="s">
        <v>201</v>
      </c>
      <c r="E44" s="5">
        <v>80138</v>
      </c>
      <c r="F44" s="5" t="s">
        <v>343</v>
      </c>
      <c r="G44" s="5" t="s">
        <v>344</v>
      </c>
      <c r="H44" s="5" t="s">
        <v>345</v>
      </c>
      <c r="I44" s="5" t="s">
        <v>345</v>
      </c>
      <c r="J44" s="6">
        <v>3000</v>
      </c>
      <c r="K44" s="5" t="s">
        <v>355</v>
      </c>
      <c r="L44" s="5" t="s">
        <v>361</v>
      </c>
      <c r="M44" s="5" t="s">
        <v>362</v>
      </c>
      <c r="N44" s="5" t="s">
        <v>363</v>
      </c>
      <c r="O44" s="5" t="s">
        <v>364</v>
      </c>
      <c r="P44" s="5" t="s">
        <v>365</v>
      </c>
      <c r="R44" s="7">
        <v>45133.701608796298</v>
      </c>
      <c r="S44" s="15" t="s">
        <v>633</v>
      </c>
    </row>
    <row r="45" spans="1:19" ht="96.6" x14ac:dyDescent="0.25">
      <c r="A45" s="30" t="s">
        <v>340</v>
      </c>
      <c r="B45" s="32" t="s">
        <v>341</v>
      </c>
      <c r="C45" s="5" t="s">
        <v>342</v>
      </c>
      <c r="D45" s="5" t="s">
        <v>201</v>
      </c>
      <c r="E45" s="5">
        <v>80138</v>
      </c>
      <c r="F45" s="5" t="s">
        <v>343</v>
      </c>
      <c r="G45" s="5" t="s">
        <v>344</v>
      </c>
      <c r="H45" s="5" t="s">
        <v>345</v>
      </c>
      <c r="I45" s="5" t="s">
        <v>366</v>
      </c>
      <c r="J45" s="6">
        <v>5000</v>
      </c>
      <c r="K45" s="33" t="s">
        <v>367</v>
      </c>
      <c r="L45" s="5" t="s">
        <v>368</v>
      </c>
      <c r="M45" s="5" t="s">
        <v>369</v>
      </c>
      <c r="N45" s="5" t="s">
        <v>370</v>
      </c>
      <c r="O45" s="5" t="s">
        <v>364</v>
      </c>
      <c r="P45" s="5" t="s">
        <v>371</v>
      </c>
      <c r="R45" s="7">
        <v>45133.686793981484</v>
      </c>
      <c r="S45" s="15" t="s">
        <v>635</v>
      </c>
    </row>
    <row r="46" spans="1:19" ht="96.6" x14ac:dyDescent="0.25">
      <c r="A46" s="1" t="s">
        <v>457</v>
      </c>
      <c r="B46" s="5" t="s">
        <v>458</v>
      </c>
      <c r="C46" s="5" t="s">
        <v>459</v>
      </c>
      <c r="D46" s="5" t="s">
        <v>460</v>
      </c>
      <c r="E46" s="5">
        <v>80222</v>
      </c>
      <c r="F46" s="5" t="s">
        <v>461</v>
      </c>
      <c r="G46" s="5" t="s">
        <v>462</v>
      </c>
      <c r="H46" s="5" t="s">
        <v>463</v>
      </c>
      <c r="I46" s="5" t="s">
        <v>464</v>
      </c>
      <c r="J46" s="12">
        <v>7500</v>
      </c>
      <c r="K46" s="5" t="s">
        <v>465</v>
      </c>
      <c r="L46" s="5" t="s">
        <v>466</v>
      </c>
      <c r="M46" s="5" t="s">
        <v>467</v>
      </c>
      <c r="N46" s="5" t="s">
        <v>468</v>
      </c>
      <c r="O46" s="5" t="s">
        <v>469</v>
      </c>
      <c r="P46" s="5" t="s">
        <v>470</v>
      </c>
      <c r="Q46" s="8" t="s">
        <v>471</v>
      </c>
      <c r="R46" s="7">
        <v>45132.665694444448</v>
      </c>
      <c r="S46" s="15" t="s">
        <v>628</v>
      </c>
    </row>
    <row r="48" spans="1:19" x14ac:dyDescent="0.25">
      <c r="J48" s="6">
        <f>SUM(J2:J47)</f>
        <v>1765293.91</v>
      </c>
    </row>
  </sheetData>
  <sortState xmlns:xlrd2="http://schemas.microsoft.com/office/spreadsheetml/2017/richdata2" ref="A2:S48">
    <sortCondition ref="A44:A48"/>
  </sortState>
  <hyperlinks>
    <hyperlink ref="Q18" r:id="rId1" xr:uid="{00000000-0004-0000-0000-000000000000}"/>
    <hyperlink ref="H13" r:id="rId2" xr:uid="{BE385038-D76F-4CE9-8D8F-4CA907F177F2}"/>
    <hyperlink ref="F39" r:id="rId3" xr:uid="{0534E979-F9AE-43A0-A2D2-38F5A315214D}"/>
    <hyperlink ref="Q17" r:id="rId4" xr:uid="{21244152-8A7B-4439-865F-D0EABAF19AE4}"/>
    <hyperlink ref="Q8" r:id="rId5" xr:uid="{3734B885-23C7-43AA-80F6-6E0EB11570A9}"/>
    <hyperlink ref="Q12" r:id="rId6" xr:uid="{695B5483-3259-495C-BFE1-18EB4BBEEE54}"/>
    <hyperlink ref="H39" r:id="rId7" xr:uid="{C1984244-A7AD-4DE5-BD9E-DAF310B14D6A}"/>
    <hyperlink ref="Q9" r:id="rId8" xr:uid="{A7C7912C-4FC4-4706-8DE3-1FE725EEDC4D}"/>
    <hyperlink ref="Q37" r:id="rId9" xr:uid="{3C6788D0-1989-4EAA-A822-FD992AEE85D6}"/>
    <hyperlink ref="Q46" r:id="rId10" xr:uid="{C595E85E-85D0-4A67-9418-20C14A2C7A16}"/>
    <hyperlink ref="Q15" r:id="rId11" xr:uid="{75FCF821-6C29-4685-BA42-1C50B23A0204}"/>
    <hyperlink ref="Q32" r:id="rId12" xr:uid="{36E300AA-2363-4A5F-ADA9-1606F2991EF0}"/>
    <hyperlink ref="Q40" r:id="rId13" xr:uid="{870DABA6-CC90-4DC6-ABF8-6B4A2C1FDECF}"/>
    <hyperlink ref="Q11" r:id="rId14" xr:uid="{2BB1E10E-2148-4A0D-88A0-9FD65781219B}"/>
    <hyperlink ref="Q27" r:id="rId15" xr:uid="{2D91F070-49A0-4BB3-B987-E829DFA03E5E}"/>
    <hyperlink ref="Q3" r:id="rId16" xr:uid="{84F2FABA-B153-4B36-81BE-58DD74DDC8CA}"/>
    <hyperlink ref="Q33" r:id="rId17" xr:uid="{18790C4A-8789-45D4-99B3-E89CB7BA650C}"/>
    <hyperlink ref="Q5" r:id="rId18" xr:uid="{AC1D1696-A15F-4D3C-B071-AB18B3DFB343}"/>
    <hyperlink ref="Q29" r:id="rId19" xr:uid="{EB1C94DE-4477-4EFF-9CAA-D496BB58EEF8}"/>
    <hyperlink ref="Q30" r:id="rId20" xr:uid="{3561F9F9-DE04-4DCB-9C40-F1EE03054D44}"/>
    <hyperlink ref="Q20" r:id="rId21" xr:uid="{B6BF35AA-8419-409E-869A-1A6BE48C867A}"/>
    <hyperlink ref="Q4" r:id="rId22" xr:uid="{5B354D8F-08B9-40C3-93DD-14E0D68D541A}"/>
    <hyperlink ref="Q36" r:id="rId23" xr:uid="{CABF316B-1BCA-44E3-9E18-2C26870AE48E}"/>
    <hyperlink ref="Q28" r:id="rId24" xr:uid="{8776E2A4-51F4-4C76-8580-3DFFD29F963C}"/>
    <hyperlink ref="Q31" r:id="rId25" xr:uid="{6BBA67C2-2CDC-4E72-AC51-9FEDC9CCCDFE}"/>
    <hyperlink ref="Q6" r:id="rId26" xr:uid="{6CB591AF-5EA1-4103-9B87-DE6EDBE7A0A3}"/>
    <hyperlink ref="Q22" r:id="rId27" xr:uid="{9655A988-BB2A-4416-B63F-81CC63A51C7F}"/>
    <hyperlink ref="Q35" r:id="rId28" xr:uid="{572E6B05-4751-485F-8C36-A66953505A67}"/>
    <hyperlink ref="Q24" r:id="rId29" xr:uid="{222571D0-F182-4454-A597-E260D143A975}"/>
    <hyperlink ref="Q38" r:id="rId30" xr:uid="{18E406D4-369F-4CD8-96DE-19D12820F450}"/>
    <hyperlink ref="H40" r:id="rId31" xr:uid="{556D5E96-D1CD-42E6-9007-134D95FB13D1}"/>
  </hyperlinks>
  <pageMargins left="0.25" right="0.2" top="0.5" bottom="0.5" header="0.3" footer="0.3"/>
  <pageSetup paperSize="3" scale="50" fitToHeight="0" orientation="landscape" horizontalDpi="1200" verticalDpi="120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5D95C-6C0E-47D1-9A24-606D709578AB}">
  <dimension ref="A1:G50"/>
  <sheetViews>
    <sheetView zoomScale="160" zoomScaleNormal="160" workbookViewId="0">
      <selection sqref="A1:XFD1048576"/>
    </sheetView>
  </sheetViews>
  <sheetFormatPr defaultColWidth="9.109375" defaultRowHeight="13.8" x14ac:dyDescent="0.25"/>
  <cols>
    <col min="1" max="1" width="23.33203125" style="1" customWidth="1"/>
    <col min="2" max="2" width="24.5546875" style="5" customWidth="1"/>
    <col min="3" max="3" width="17.109375" style="6" customWidth="1"/>
    <col min="4" max="4" width="18.88671875" style="14" customWidth="1"/>
    <col min="5" max="5" width="12.33203125" style="19" customWidth="1"/>
    <col min="6" max="7" width="13" style="19" customWidth="1"/>
    <col min="8" max="16384" width="9.109375" style="4"/>
  </cols>
  <sheetData>
    <row r="1" spans="1:7" ht="27.6" x14ac:dyDescent="0.25">
      <c r="B1" s="17" t="s">
        <v>1</v>
      </c>
      <c r="C1" s="18" t="s">
        <v>2</v>
      </c>
      <c r="D1" s="17" t="s">
        <v>624</v>
      </c>
      <c r="E1" s="19" t="s">
        <v>645</v>
      </c>
      <c r="F1" s="19" t="s">
        <v>646</v>
      </c>
      <c r="G1" s="19" t="s">
        <v>647</v>
      </c>
    </row>
    <row r="2" spans="1:7" ht="55.2" x14ac:dyDescent="0.25">
      <c r="A2" s="1" t="s">
        <v>198</v>
      </c>
      <c r="B2" s="5" t="s">
        <v>205</v>
      </c>
      <c r="C2" s="12">
        <v>15000</v>
      </c>
      <c r="D2" s="20" t="s">
        <v>641</v>
      </c>
      <c r="E2" s="19" t="s">
        <v>648</v>
      </c>
      <c r="F2" s="19" t="s">
        <v>649</v>
      </c>
      <c r="G2" s="19">
        <v>11</v>
      </c>
    </row>
    <row r="3" spans="1:7" ht="27.6" x14ac:dyDescent="0.25">
      <c r="A3" s="1" t="s">
        <v>386</v>
      </c>
      <c r="B3" s="5" t="s">
        <v>392</v>
      </c>
      <c r="C3" s="6">
        <v>25000</v>
      </c>
      <c r="D3" s="20" t="s">
        <v>630</v>
      </c>
      <c r="E3" s="19" t="s">
        <v>648</v>
      </c>
      <c r="F3" s="19" t="s">
        <v>648</v>
      </c>
      <c r="G3" s="19">
        <v>1</v>
      </c>
    </row>
    <row r="4" spans="1:7" ht="27.6" x14ac:dyDescent="0.25">
      <c r="A4" s="1" t="s">
        <v>513</v>
      </c>
      <c r="B4" s="5" t="s">
        <v>520</v>
      </c>
      <c r="C4" s="12">
        <v>50000</v>
      </c>
      <c r="D4" s="20" t="s">
        <v>628</v>
      </c>
      <c r="E4" s="19" t="s">
        <v>649</v>
      </c>
      <c r="F4" s="19" t="s">
        <v>648</v>
      </c>
      <c r="G4" s="19">
        <v>111</v>
      </c>
    </row>
    <row r="5" spans="1:7" ht="41.4" x14ac:dyDescent="0.25">
      <c r="A5" s="1" t="s">
        <v>326</v>
      </c>
      <c r="B5" s="5" t="s">
        <v>332</v>
      </c>
      <c r="C5" s="12">
        <v>282500</v>
      </c>
      <c r="D5" s="20" t="s">
        <v>642</v>
      </c>
      <c r="E5" s="19" t="s">
        <v>649</v>
      </c>
      <c r="G5" s="19">
        <v>111111</v>
      </c>
    </row>
    <row r="6" spans="1:7" ht="27.6" x14ac:dyDescent="0.25">
      <c r="A6" s="1" t="s">
        <v>570</v>
      </c>
      <c r="B6" s="5" t="s">
        <v>576</v>
      </c>
      <c r="C6" s="12">
        <v>510.91</v>
      </c>
      <c r="D6" s="20" t="s">
        <v>633</v>
      </c>
      <c r="E6" s="19" t="s">
        <v>648</v>
      </c>
      <c r="F6" s="19" t="s">
        <v>649</v>
      </c>
      <c r="G6" s="19">
        <v>111111111</v>
      </c>
    </row>
    <row r="7" spans="1:7" x14ac:dyDescent="0.25">
      <c r="A7" s="1" t="s">
        <v>241</v>
      </c>
      <c r="B7" s="5" t="s">
        <v>247</v>
      </c>
      <c r="C7" s="12">
        <v>20000</v>
      </c>
      <c r="D7" s="20" t="s">
        <v>631</v>
      </c>
      <c r="E7" s="19" t="s">
        <v>649</v>
      </c>
      <c r="F7" s="19" t="s">
        <v>648</v>
      </c>
      <c r="G7" s="19">
        <v>1</v>
      </c>
    </row>
    <row r="8" spans="1:7" ht="41.4" x14ac:dyDescent="0.25">
      <c r="A8" s="1" t="s">
        <v>96</v>
      </c>
      <c r="B8" s="5" t="s">
        <v>102</v>
      </c>
      <c r="C8" s="12">
        <v>75000</v>
      </c>
      <c r="D8" s="20" t="s">
        <v>650</v>
      </c>
      <c r="E8" s="19" t="s">
        <v>648</v>
      </c>
      <c r="F8" s="19" t="s">
        <v>648</v>
      </c>
      <c r="G8" s="19">
        <v>11</v>
      </c>
    </row>
    <row r="9" spans="1:7" x14ac:dyDescent="0.25">
      <c r="A9" s="1" t="s">
        <v>500</v>
      </c>
      <c r="B9" s="5" t="s">
        <v>506</v>
      </c>
      <c r="C9" s="12">
        <v>2500</v>
      </c>
      <c r="D9" s="20" t="s">
        <v>629</v>
      </c>
      <c r="E9" s="19" t="s">
        <v>648</v>
      </c>
      <c r="F9" s="19" t="s">
        <v>648</v>
      </c>
      <c r="G9" s="19">
        <v>111</v>
      </c>
    </row>
    <row r="10" spans="1:7" ht="41.4" x14ac:dyDescent="0.25">
      <c r="A10" s="1" t="s">
        <v>623</v>
      </c>
      <c r="B10" s="5" t="s">
        <v>26</v>
      </c>
      <c r="C10" s="13">
        <v>60156</v>
      </c>
      <c r="D10" s="21" t="s">
        <v>625</v>
      </c>
      <c r="E10" s="19" t="s">
        <v>649</v>
      </c>
      <c r="F10" s="19" t="s">
        <v>648</v>
      </c>
      <c r="G10" s="19">
        <v>111111</v>
      </c>
    </row>
    <row r="11" spans="1:7" ht="41.4" x14ac:dyDescent="0.25">
      <c r="A11" s="1" t="s">
        <v>414</v>
      </c>
      <c r="B11" s="5" t="s">
        <v>420</v>
      </c>
      <c r="C11" s="6">
        <v>1000</v>
      </c>
      <c r="D11" s="20" t="s">
        <v>643</v>
      </c>
      <c r="E11" s="19" t="s">
        <v>648</v>
      </c>
      <c r="F11" s="19" t="s">
        <v>649</v>
      </c>
      <c r="G11" s="19">
        <v>111</v>
      </c>
    </row>
    <row r="12" spans="1:7" ht="41.4" x14ac:dyDescent="0.25">
      <c r="A12" s="1" t="s">
        <v>110</v>
      </c>
      <c r="B12" s="5" t="s">
        <v>117</v>
      </c>
      <c r="C12" s="12">
        <v>15000</v>
      </c>
      <c r="D12" s="20" t="s">
        <v>629</v>
      </c>
      <c r="E12" s="19" t="s">
        <v>648</v>
      </c>
      <c r="F12" s="19" t="s">
        <v>648</v>
      </c>
      <c r="G12" s="19">
        <v>1</v>
      </c>
    </row>
    <row r="13" spans="1:7" ht="27.6" x14ac:dyDescent="0.25">
      <c r="A13" s="22" t="s">
        <v>591</v>
      </c>
      <c r="B13" s="5" t="s">
        <v>651</v>
      </c>
      <c r="C13" s="12">
        <v>25000</v>
      </c>
      <c r="D13" s="20" t="s">
        <v>633</v>
      </c>
      <c r="E13" s="19" t="s">
        <v>649</v>
      </c>
      <c r="F13" s="19" t="s">
        <v>648</v>
      </c>
      <c r="G13" s="19">
        <v>1111</v>
      </c>
    </row>
    <row r="14" spans="1:7" ht="41.4" x14ac:dyDescent="0.25">
      <c r="A14" s="1" t="s">
        <v>11</v>
      </c>
      <c r="B14" s="5" t="s">
        <v>18</v>
      </c>
      <c r="C14" s="12">
        <v>3500</v>
      </c>
      <c r="D14" s="20" t="s">
        <v>643</v>
      </c>
      <c r="E14" s="19" t="s">
        <v>648</v>
      </c>
      <c r="F14" s="19" t="s">
        <v>648</v>
      </c>
      <c r="G14" s="19">
        <v>1</v>
      </c>
    </row>
    <row r="15" spans="1:7" ht="27.6" x14ac:dyDescent="0.25">
      <c r="A15" s="1" t="s">
        <v>472</v>
      </c>
      <c r="B15" s="5" t="s">
        <v>478</v>
      </c>
      <c r="C15" s="12">
        <v>60000</v>
      </c>
      <c r="D15" s="20" t="s">
        <v>638</v>
      </c>
      <c r="E15" s="19" t="s">
        <v>652</v>
      </c>
      <c r="F15" s="19" t="s">
        <v>648</v>
      </c>
    </row>
    <row r="16" spans="1:7" ht="41.4" x14ac:dyDescent="0.25">
      <c r="A16" s="1" t="s">
        <v>622</v>
      </c>
      <c r="B16" s="5" t="s">
        <v>68</v>
      </c>
      <c r="C16" s="13">
        <v>30000</v>
      </c>
      <c r="D16" s="21" t="s">
        <v>625</v>
      </c>
      <c r="E16" s="19" t="s">
        <v>649</v>
      </c>
      <c r="F16" s="19" t="s">
        <v>648</v>
      </c>
      <c r="G16" s="19">
        <v>111111</v>
      </c>
    </row>
    <row r="17" spans="1:7" x14ac:dyDescent="0.25">
      <c r="A17" s="1" t="s">
        <v>76</v>
      </c>
      <c r="B17" s="5" t="s">
        <v>81</v>
      </c>
      <c r="C17" s="12">
        <v>40000</v>
      </c>
      <c r="D17" s="21" t="s">
        <v>625</v>
      </c>
      <c r="E17" s="19" t="s">
        <v>649</v>
      </c>
      <c r="F17" s="19" t="s">
        <v>648</v>
      </c>
      <c r="G17" s="19">
        <v>1111111</v>
      </c>
    </row>
    <row r="18" spans="1:7" ht="27.6" x14ac:dyDescent="0.25">
      <c r="A18" s="1" t="s">
        <v>76</v>
      </c>
      <c r="B18" s="5" t="s">
        <v>88</v>
      </c>
      <c r="C18" s="12">
        <v>5000</v>
      </c>
      <c r="D18" s="20" t="s">
        <v>627</v>
      </c>
      <c r="E18" s="19" t="s">
        <v>648</v>
      </c>
      <c r="G18" s="19">
        <v>1</v>
      </c>
    </row>
    <row r="19" spans="1:7" ht="27.6" x14ac:dyDescent="0.25">
      <c r="A19" s="1" t="s">
        <v>53</v>
      </c>
      <c r="B19" s="5" t="s">
        <v>55</v>
      </c>
      <c r="C19" s="12">
        <v>5000</v>
      </c>
      <c r="D19" s="23" t="s">
        <v>643</v>
      </c>
      <c r="E19" s="19" t="s">
        <v>648</v>
      </c>
      <c r="F19" s="19" t="s">
        <v>648</v>
      </c>
    </row>
    <row r="20" spans="1:7" ht="27.6" x14ac:dyDescent="0.25">
      <c r="A20" s="1" t="s">
        <v>312</v>
      </c>
      <c r="B20" s="5" t="s">
        <v>318</v>
      </c>
      <c r="C20" s="12">
        <v>100000</v>
      </c>
      <c r="D20" s="20" t="s">
        <v>628</v>
      </c>
      <c r="E20" s="19" t="s">
        <v>649</v>
      </c>
      <c r="F20" s="19" t="s">
        <v>648</v>
      </c>
      <c r="G20" s="19">
        <v>1111</v>
      </c>
    </row>
    <row r="21" spans="1:7" ht="27.6" x14ac:dyDescent="0.25">
      <c r="A21" s="1" t="s">
        <v>269</v>
      </c>
      <c r="B21" s="5" t="s">
        <v>276</v>
      </c>
      <c r="C21" s="12">
        <v>10000</v>
      </c>
      <c r="D21" s="20" t="s">
        <v>629</v>
      </c>
      <c r="E21" s="19" t="s">
        <v>648</v>
      </c>
      <c r="F21" s="19" t="s">
        <v>648</v>
      </c>
      <c r="G21" s="19">
        <v>1</v>
      </c>
    </row>
    <row r="22" spans="1:7" ht="27.6" x14ac:dyDescent="0.25">
      <c r="A22" s="1" t="s">
        <v>124</v>
      </c>
      <c r="B22" s="5" t="s">
        <v>131</v>
      </c>
      <c r="C22" s="12">
        <v>45000</v>
      </c>
      <c r="D22" s="20" t="s">
        <v>653</v>
      </c>
      <c r="E22" s="19" t="s">
        <v>654</v>
      </c>
      <c r="F22" s="19" t="s">
        <v>648</v>
      </c>
      <c r="G22" s="19">
        <v>1111</v>
      </c>
    </row>
    <row r="23" spans="1:7" ht="27.6" x14ac:dyDescent="0.25">
      <c r="A23" s="1" t="s">
        <v>227</v>
      </c>
      <c r="B23" s="5" t="s">
        <v>233</v>
      </c>
      <c r="C23" s="6">
        <v>13450</v>
      </c>
      <c r="D23" s="20" t="s">
        <v>632</v>
      </c>
      <c r="E23" s="19" t="s">
        <v>648</v>
      </c>
      <c r="F23" s="19" t="s">
        <v>648</v>
      </c>
      <c r="G23" s="19">
        <v>1111</v>
      </c>
    </row>
    <row r="24" spans="1:7" ht="41.4" x14ac:dyDescent="0.25">
      <c r="A24" s="1" t="s">
        <v>154</v>
      </c>
      <c r="B24" s="5" t="s">
        <v>159</v>
      </c>
      <c r="C24" s="12">
        <v>50000</v>
      </c>
      <c r="D24" s="20" t="s">
        <v>628</v>
      </c>
      <c r="E24" s="19" t="s">
        <v>649</v>
      </c>
      <c r="G24" s="19">
        <v>11</v>
      </c>
    </row>
    <row r="25" spans="1:7" ht="27.6" x14ac:dyDescent="0.25">
      <c r="A25" s="1" t="s">
        <v>39</v>
      </c>
      <c r="B25" s="5" t="s">
        <v>45</v>
      </c>
      <c r="C25" s="12">
        <v>59568</v>
      </c>
      <c r="D25" s="20" t="s">
        <v>626</v>
      </c>
      <c r="E25" s="19" t="s">
        <v>648</v>
      </c>
      <c r="F25" s="19" t="s">
        <v>649</v>
      </c>
    </row>
    <row r="26" spans="1:7" ht="27.6" x14ac:dyDescent="0.25">
      <c r="A26" s="1" t="s">
        <v>167</v>
      </c>
      <c r="B26" s="5" t="s">
        <v>174</v>
      </c>
      <c r="C26" s="12">
        <v>36000</v>
      </c>
      <c r="D26" s="20" t="s">
        <v>629</v>
      </c>
      <c r="E26" s="19" t="s">
        <v>648</v>
      </c>
      <c r="F26" s="19" t="s">
        <v>648</v>
      </c>
      <c r="G26" s="19">
        <v>1</v>
      </c>
    </row>
    <row r="27" spans="1:7" ht="41.4" x14ac:dyDescent="0.25">
      <c r="A27" s="1" t="s">
        <v>400</v>
      </c>
      <c r="B27" s="5" t="s">
        <v>406</v>
      </c>
      <c r="C27" s="12">
        <v>81000</v>
      </c>
      <c r="D27" s="20" t="s">
        <v>636</v>
      </c>
      <c r="E27" s="19" t="s">
        <v>648</v>
      </c>
      <c r="F27" s="19" t="s">
        <v>649</v>
      </c>
    </row>
    <row r="28" spans="1:7" x14ac:dyDescent="0.25">
      <c r="A28" s="1" t="s">
        <v>542</v>
      </c>
      <c r="B28" s="5" t="s">
        <v>548</v>
      </c>
      <c r="C28" s="12">
        <v>7081</v>
      </c>
      <c r="D28" s="20" t="s">
        <v>643</v>
      </c>
      <c r="E28" s="19" t="s">
        <v>648</v>
      </c>
      <c r="F28" s="19" t="s">
        <v>648</v>
      </c>
    </row>
    <row r="29" spans="1:7" x14ac:dyDescent="0.25">
      <c r="A29" s="1" t="s">
        <v>284</v>
      </c>
      <c r="B29" s="5" t="s">
        <v>290</v>
      </c>
      <c r="C29" s="12">
        <v>15000</v>
      </c>
      <c r="D29" s="20" t="s">
        <v>633</v>
      </c>
      <c r="E29" s="19" t="s">
        <v>648</v>
      </c>
      <c r="F29" s="19" t="s">
        <v>648</v>
      </c>
      <c r="G29" s="19">
        <v>1</v>
      </c>
    </row>
    <row r="30" spans="1:7" ht="41.4" x14ac:dyDescent="0.25">
      <c r="A30" s="1" t="s">
        <v>298</v>
      </c>
      <c r="B30" s="5" t="s">
        <v>304</v>
      </c>
      <c r="C30" s="6">
        <v>250000</v>
      </c>
      <c r="D30" s="21" t="s">
        <v>655</v>
      </c>
      <c r="E30" s="19" t="s">
        <v>649</v>
      </c>
      <c r="F30" s="19" t="s">
        <v>649</v>
      </c>
      <c r="G30" s="19">
        <v>11111</v>
      </c>
    </row>
    <row r="31" spans="1:7" ht="31.5" customHeight="1" x14ac:dyDescent="0.25">
      <c r="A31" s="1" t="s">
        <v>556</v>
      </c>
      <c r="B31" s="5" t="s">
        <v>562</v>
      </c>
      <c r="C31" s="12">
        <v>10000</v>
      </c>
      <c r="D31" s="20" t="s">
        <v>633</v>
      </c>
      <c r="E31" s="19" t="s">
        <v>649</v>
      </c>
      <c r="F31" s="19" t="s">
        <v>648</v>
      </c>
    </row>
    <row r="32" spans="1:7" ht="27.6" x14ac:dyDescent="0.25">
      <c r="A32" s="1" t="s">
        <v>443</v>
      </c>
      <c r="B32" s="5" t="s">
        <v>449</v>
      </c>
      <c r="C32" s="12">
        <v>72728</v>
      </c>
      <c r="D32" s="20" t="s">
        <v>634</v>
      </c>
      <c r="E32" s="19" t="s">
        <v>666</v>
      </c>
      <c r="F32" s="19" t="s">
        <v>648</v>
      </c>
    </row>
    <row r="33" spans="1:7" ht="41.4" x14ac:dyDescent="0.25">
      <c r="A33" s="1" t="s">
        <v>372</v>
      </c>
      <c r="B33" s="5" t="s">
        <v>378</v>
      </c>
      <c r="C33" s="12">
        <v>50000</v>
      </c>
      <c r="D33" s="20" t="s">
        <v>640</v>
      </c>
      <c r="E33" s="19" t="s">
        <v>648</v>
      </c>
      <c r="F33" s="19" t="s">
        <v>648</v>
      </c>
      <c r="G33" s="19">
        <v>1</v>
      </c>
    </row>
    <row r="34" spans="1:7" ht="27.6" x14ac:dyDescent="0.25">
      <c r="A34" s="1" t="s">
        <v>213</v>
      </c>
      <c r="B34" s="5" t="s">
        <v>219</v>
      </c>
      <c r="C34" s="12">
        <v>50000</v>
      </c>
      <c r="D34" s="20" t="s">
        <v>631</v>
      </c>
      <c r="E34" s="19" t="s">
        <v>649</v>
      </c>
      <c r="F34" s="19" t="s">
        <v>648</v>
      </c>
      <c r="G34" s="19">
        <v>1111</v>
      </c>
    </row>
    <row r="35" spans="1:7" ht="27.6" x14ac:dyDescent="0.25">
      <c r="A35" s="1" t="s">
        <v>139</v>
      </c>
      <c r="B35" s="5" t="s">
        <v>146</v>
      </c>
      <c r="C35" s="12">
        <v>50000</v>
      </c>
      <c r="D35" s="20" t="s">
        <v>629</v>
      </c>
      <c r="E35" s="19" t="s">
        <v>665</v>
      </c>
      <c r="F35" s="19" t="s">
        <v>648</v>
      </c>
      <c r="G35" s="19">
        <v>11</v>
      </c>
    </row>
    <row r="36" spans="1:7" ht="55.2" x14ac:dyDescent="0.25">
      <c r="A36" s="1" t="s">
        <v>528</v>
      </c>
      <c r="B36" s="5" t="s">
        <v>534</v>
      </c>
      <c r="C36" s="12">
        <v>46000</v>
      </c>
      <c r="D36" s="20" t="s">
        <v>632</v>
      </c>
      <c r="E36" s="19" t="s">
        <v>656</v>
      </c>
      <c r="F36" s="19" t="s">
        <v>648</v>
      </c>
      <c r="G36" s="19">
        <v>111</v>
      </c>
    </row>
    <row r="37" spans="1:7" ht="27.6" x14ac:dyDescent="0.25">
      <c r="A37" s="1" t="s">
        <v>486</v>
      </c>
      <c r="B37" s="5" t="s">
        <v>492</v>
      </c>
      <c r="C37" s="12">
        <v>48000</v>
      </c>
      <c r="D37" s="20" t="s">
        <v>644</v>
      </c>
      <c r="E37" s="19" t="s">
        <v>648</v>
      </c>
      <c r="F37" s="19" t="s">
        <v>648</v>
      </c>
      <c r="G37" s="19">
        <v>1</v>
      </c>
    </row>
    <row r="38" spans="1:7" ht="27.6" x14ac:dyDescent="0.25">
      <c r="A38" s="1" t="s">
        <v>182</v>
      </c>
      <c r="B38" s="5" t="s">
        <v>190</v>
      </c>
      <c r="C38" s="12">
        <v>10000</v>
      </c>
      <c r="D38" s="20" t="s">
        <v>640</v>
      </c>
      <c r="E38" s="19" t="s">
        <v>657</v>
      </c>
      <c r="F38" s="19" t="s">
        <v>648</v>
      </c>
    </row>
    <row r="39" spans="1:7" ht="41.4" x14ac:dyDescent="0.25">
      <c r="A39" s="1" t="s">
        <v>606</v>
      </c>
      <c r="B39" s="5" t="s">
        <v>620</v>
      </c>
      <c r="C39" s="12">
        <v>8000</v>
      </c>
      <c r="D39" s="20" t="s">
        <v>632</v>
      </c>
      <c r="E39" s="19" t="s">
        <v>648</v>
      </c>
      <c r="F39" s="19" t="s">
        <v>648</v>
      </c>
      <c r="G39" s="19">
        <v>1111</v>
      </c>
    </row>
    <row r="40" spans="1:7" ht="27.6" x14ac:dyDescent="0.25">
      <c r="A40" s="24" t="s">
        <v>428</v>
      </c>
      <c r="B40" s="5" t="s">
        <v>435</v>
      </c>
      <c r="C40" s="12">
        <v>20800</v>
      </c>
      <c r="D40" s="20" t="s">
        <v>640</v>
      </c>
      <c r="E40" s="19" t="s">
        <v>648</v>
      </c>
      <c r="F40" s="19" t="s">
        <v>648</v>
      </c>
      <c r="G40" s="19">
        <v>1</v>
      </c>
    </row>
    <row r="41" spans="1:7" ht="27.6" x14ac:dyDescent="0.25">
      <c r="A41" s="1" t="s">
        <v>255</v>
      </c>
      <c r="B41" s="5" t="s">
        <v>261</v>
      </c>
      <c r="C41" s="12">
        <v>12000</v>
      </c>
      <c r="D41" s="20" t="s">
        <v>629</v>
      </c>
      <c r="E41" s="19" t="s">
        <v>658</v>
      </c>
      <c r="F41" s="19" t="s">
        <v>649</v>
      </c>
      <c r="G41" s="19">
        <v>1</v>
      </c>
    </row>
    <row r="42" spans="1:7" x14ac:dyDescent="0.25">
      <c r="A42" s="1" t="s">
        <v>340</v>
      </c>
      <c r="B42" s="5" t="s">
        <v>346</v>
      </c>
      <c r="C42" s="12">
        <v>5000</v>
      </c>
      <c r="D42" s="20" t="s">
        <v>633</v>
      </c>
      <c r="E42" s="19" t="s">
        <v>649</v>
      </c>
      <c r="F42" s="19" t="s">
        <v>649</v>
      </c>
    </row>
    <row r="43" spans="1:7" ht="27.6" x14ac:dyDescent="0.25">
      <c r="A43" s="1" t="s">
        <v>340</v>
      </c>
      <c r="B43" s="5" t="s">
        <v>354</v>
      </c>
      <c r="C43" s="12">
        <v>10000</v>
      </c>
      <c r="D43" s="20" t="s">
        <v>633</v>
      </c>
      <c r="E43" s="19" t="s">
        <v>649</v>
      </c>
      <c r="F43" s="19" t="s">
        <v>649</v>
      </c>
      <c r="G43" s="19">
        <v>11111</v>
      </c>
    </row>
    <row r="44" spans="1:7" x14ac:dyDescent="0.25">
      <c r="A44" s="1" t="s">
        <v>340</v>
      </c>
      <c r="B44" s="5" t="s">
        <v>659</v>
      </c>
      <c r="C44" s="25">
        <v>3000</v>
      </c>
      <c r="D44" s="20" t="s">
        <v>633</v>
      </c>
      <c r="E44" s="19" t="s">
        <v>649</v>
      </c>
      <c r="F44" s="19" t="s">
        <v>649</v>
      </c>
    </row>
    <row r="45" spans="1:7" ht="27.6" x14ac:dyDescent="0.25">
      <c r="A45" s="1" t="s">
        <v>340</v>
      </c>
      <c r="B45" s="5" t="s">
        <v>366</v>
      </c>
      <c r="C45" s="25">
        <v>5000</v>
      </c>
      <c r="D45" s="20" t="s">
        <v>629</v>
      </c>
      <c r="E45" s="19" t="s">
        <v>649</v>
      </c>
      <c r="F45" s="19" t="s">
        <v>649</v>
      </c>
      <c r="G45" s="19">
        <v>1</v>
      </c>
    </row>
    <row r="46" spans="1:7" ht="27.6" x14ac:dyDescent="0.25">
      <c r="A46" s="1" t="s">
        <v>457</v>
      </c>
      <c r="B46" s="5" t="s">
        <v>464</v>
      </c>
      <c r="C46" s="12">
        <v>7500</v>
      </c>
      <c r="D46" s="26" t="s">
        <v>628</v>
      </c>
      <c r="E46" s="19" t="s">
        <v>660</v>
      </c>
      <c r="F46" s="19" t="s">
        <v>648</v>
      </c>
    </row>
    <row r="48" spans="1:7" x14ac:dyDescent="0.25">
      <c r="C48" s="6">
        <f>SUM(C2:C47)</f>
        <v>1790293.91</v>
      </c>
    </row>
    <row r="50" spans="1:4" ht="27.6" x14ac:dyDescent="0.25">
      <c r="A50" s="27" t="s">
        <v>661</v>
      </c>
      <c r="B50" s="28" t="s">
        <v>662</v>
      </c>
      <c r="C50" s="12" t="s">
        <v>663</v>
      </c>
      <c r="D50" s="29" t="s">
        <v>664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AD88-8147-4EBA-9BAB-45D226D98EE7}">
  <sheetPr>
    <tabColor theme="4"/>
  </sheetPr>
  <dimension ref="A1:H50"/>
  <sheetViews>
    <sheetView topLeftCell="A43" zoomScale="140" zoomScaleNormal="140" workbookViewId="0">
      <selection activeCell="I4" sqref="I4"/>
    </sheetView>
  </sheetViews>
  <sheetFormatPr defaultColWidth="9.109375" defaultRowHeight="13.8" x14ac:dyDescent="0.25"/>
  <cols>
    <col min="1" max="1" width="23.33203125" style="1" customWidth="1"/>
    <col min="2" max="2" width="24.5546875" style="5" customWidth="1"/>
    <col min="3" max="3" width="17.109375" style="6" customWidth="1"/>
    <col min="4" max="4" width="18.88671875" style="14" customWidth="1"/>
    <col min="5" max="5" width="12.33203125" style="19" customWidth="1"/>
    <col min="6" max="7" width="13" style="19" customWidth="1"/>
    <col min="8" max="8" width="11.33203125" style="19" customWidth="1"/>
    <col min="9" max="16384" width="9.109375" style="4"/>
  </cols>
  <sheetData>
    <row r="1" spans="1:8" ht="41.4" x14ac:dyDescent="0.25">
      <c r="B1" s="17" t="s">
        <v>1</v>
      </c>
      <c r="C1" s="18" t="s">
        <v>2</v>
      </c>
      <c r="D1" s="17" t="s">
        <v>624</v>
      </c>
      <c r="E1" s="19" t="s">
        <v>645</v>
      </c>
      <c r="F1" s="19" t="s">
        <v>646</v>
      </c>
      <c r="G1" s="19" t="s">
        <v>667</v>
      </c>
      <c r="H1" s="19" t="s">
        <v>647</v>
      </c>
    </row>
    <row r="2" spans="1:8" ht="41.4" x14ac:dyDescent="0.25">
      <c r="A2" s="1" t="s">
        <v>96</v>
      </c>
      <c r="B2" s="5" t="s">
        <v>102</v>
      </c>
      <c r="C2" s="12">
        <v>75000</v>
      </c>
      <c r="D2" s="20" t="s">
        <v>650</v>
      </c>
      <c r="E2" s="19" t="s">
        <v>648</v>
      </c>
      <c r="F2" s="19" t="s">
        <v>648</v>
      </c>
      <c r="G2" s="19">
        <v>11</v>
      </c>
      <c r="H2" s="35"/>
    </row>
    <row r="3" spans="1:8" ht="27.6" x14ac:dyDescent="0.25">
      <c r="A3" s="1" t="s">
        <v>227</v>
      </c>
      <c r="B3" s="5" t="s">
        <v>233</v>
      </c>
      <c r="C3" s="6">
        <v>13450</v>
      </c>
      <c r="D3" s="20" t="s">
        <v>632</v>
      </c>
      <c r="E3" s="19" t="s">
        <v>648</v>
      </c>
      <c r="F3" s="19" t="s">
        <v>648</v>
      </c>
      <c r="G3" s="19">
        <v>1111</v>
      </c>
      <c r="H3" s="19" t="s">
        <v>649</v>
      </c>
    </row>
    <row r="4" spans="1:8" ht="55.2" x14ac:dyDescent="0.25">
      <c r="A4" s="1" t="s">
        <v>528</v>
      </c>
      <c r="B4" s="5" t="s">
        <v>534</v>
      </c>
      <c r="C4" s="12">
        <v>46000</v>
      </c>
      <c r="D4" s="20" t="s">
        <v>632</v>
      </c>
      <c r="E4" s="19" t="s">
        <v>656</v>
      </c>
      <c r="F4" s="19" t="s">
        <v>648</v>
      </c>
      <c r="G4" s="19">
        <v>111</v>
      </c>
    </row>
    <row r="5" spans="1:8" ht="41.4" x14ac:dyDescent="0.25">
      <c r="A5" s="1" t="s">
        <v>606</v>
      </c>
      <c r="B5" s="5" t="s">
        <v>620</v>
      </c>
      <c r="C5" s="12">
        <v>8000</v>
      </c>
      <c r="D5" s="20" t="s">
        <v>632</v>
      </c>
      <c r="E5" s="19" t="s">
        <v>648</v>
      </c>
      <c r="F5" s="19" t="s">
        <v>648</v>
      </c>
      <c r="G5" s="19" t="s">
        <v>668</v>
      </c>
      <c r="H5" s="19" t="s">
        <v>649</v>
      </c>
    </row>
    <row r="6" spans="1:8" ht="41.4" x14ac:dyDescent="0.25">
      <c r="A6" s="1" t="s">
        <v>326</v>
      </c>
      <c r="B6" s="5" t="s">
        <v>332</v>
      </c>
      <c r="C6" s="12">
        <v>282500</v>
      </c>
      <c r="D6" s="20" t="s">
        <v>642</v>
      </c>
      <c r="E6" s="19" t="s">
        <v>649</v>
      </c>
      <c r="F6" s="19" t="s">
        <v>648</v>
      </c>
      <c r="G6" s="19" t="s">
        <v>669</v>
      </c>
      <c r="H6" s="19" t="s">
        <v>649</v>
      </c>
    </row>
    <row r="7" spans="1:8" ht="27.6" x14ac:dyDescent="0.25">
      <c r="A7" s="1" t="s">
        <v>513</v>
      </c>
      <c r="B7" s="5" t="s">
        <v>520</v>
      </c>
      <c r="C7" s="12">
        <v>50000</v>
      </c>
      <c r="D7" s="20" t="s">
        <v>628</v>
      </c>
      <c r="E7" s="19" t="s">
        <v>649</v>
      </c>
      <c r="F7" s="19" t="s">
        <v>648</v>
      </c>
      <c r="G7" s="19">
        <v>111</v>
      </c>
      <c r="H7" s="19" t="s">
        <v>649</v>
      </c>
    </row>
    <row r="8" spans="1:8" ht="27.6" x14ac:dyDescent="0.25">
      <c r="A8" s="1" t="s">
        <v>312</v>
      </c>
      <c r="B8" s="5" t="s">
        <v>318</v>
      </c>
      <c r="C8" s="12">
        <v>100000</v>
      </c>
      <c r="D8" s="20" t="s">
        <v>628</v>
      </c>
      <c r="E8" s="19" t="s">
        <v>649</v>
      </c>
      <c r="F8" s="19" t="s">
        <v>648</v>
      </c>
      <c r="G8" s="19">
        <v>1111</v>
      </c>
      <c r="H8" s="19" t="s">
        <v>649</v>
      </c>
    </row>
    <row r="9" spans="1:8" ht="41.4" x14ac:dyDescent="0.25">
      <c r="A9" s="1" t="s">
        <v>154</v>
      </c>
      <c r="B9" s="5" t="s">
        <v>159</v>
      </c>
      <c r="C9" s="12">
        <v>50000</v>
      </c>
      <c r="D9" s="20" t="s">
        <v>628</v>
      </c>
      <c r="E9" s="19" t="s">
        <v>649</v>
      </c>
      <c r="F9" s="19" t="s">
        <v>648</v>
      </c>
      <c r="G9" s="19">
        <v>11</v>
      </c>
    </row>
    <row r="10" spans="1:8" ht="27.6" x14ac:dyDescent="0.25">
      <c r="A10" s="1" t="s">
        <v>457</v>
      </c>
      <c r="B10" s="5" t="s">
        <v>464</v>
      </c>
      <c r="C10" s="12">
        <v>7500</v>
      </c>
      <c r="D10" s="20" t="s">
        <v>628</v>
      </c>
      <c r="E10" s="19" t="s">
        <v>660</v>
      </c>
      <c r="F10" s="19" t="s">
        <v>648</v>
      </c>
    </row>
    <row r="11" spans="1:8" ht="27.6" x14ac:dyDescent="0.25">
      <c r="A11" s="1" t="s">
        <v>76</v>
      </c>
      <c r="B11" s="5" t="s">
        <v>88</v>
      </c>
      <c r="C11" s="12">
        <v>5000</v>
      </c>
      <c r="D11" s="20" t="s">
        <v>627</v>
      </c>
      <c r="E11" s="19" t="s">
        <v>648</v>
      </c>
      <c r="F11" s="19" t="s">
        <v>648</v>
      </c>
      <c r="G11" s="19">
        <v>1</v>
      </c>
    </row>
    <row r="12" spans="1:8" ht="41.4" x14ac:dyDescent="0.25">
      <c r="A12" s="1" t="s">
        <v>414</v>
      </c>
      <c r="B12" s="5" t="s">
        <v>420</v>
      </c>
      <c r="C12" s="6">
        <v>1000</v>
      </c>
      <c r="D12" s="20" t="s">
        <v>643</v>
      </c>
      <c r="E12" s="19" t="s">
        <v>648</v>
      </c>
      <c r="F12" s="19" t="s">
        <v>648</v>
      </c>
      <c r="G12" s="19">
        <v>111</v>
      </c>
    </row>
    <row r="13" spans="1:8" ht="41.4" x14ac:dyDescent="0.25">
      <c r="A13" s="1" t="s">
        <v>11</v>
      </c>
      <c r="B13" s="5" t="s">
        <v>18</v>
      </c>
      <c r="C13" s="12">
        <v>3500</v>
      </c>
      <c r="D13" s="20" t="s">
        <v>643</v>
      </c>
      <c r="E13" s="19" t="s">
        <v>648</v>
      </c>
      <c r="F13" s="19" t="s">
        <v>648</v>
      </c>
      <c r="G13" s="19">
        <v>1</v>
      </c>
    </row>
    <row r="14" spans="1:8" ht="27.6" x14ac:dyDescent="0.25">
      <c r="A14" s="1" t="s">
        <v>53</v>
      </c>
      <c r="B14" s="5" t="s">
        <v>55</v>
      </c>
      <c r="C14" s="12">
        <v>5000</v>
      </c>
      <c r="D14" s="20" t="s">
        <v>643</v>
      </c>
      <c r="E14" s="19" t="s">
        <v>648</v>
      </c>
      <c r="F14" s="19" t="s">
        <v>648</v>
      </c>
    </row>
    <row r="15" spans="1:8" x14ac:dyDescent="0.25">
      <c r="A15" s="1" t="s">
        <v>542</v>
      </c>
      <c r="B15" s="5" t="s">
        <v>548</v>
      </c>
      <c r="C15" s="12">
        <v>7081</v>
      </c>
      <c r="D15" s="20" t="s">
        <v>643</v>
      </c>
      <c r="E15" s="19" t="s">
        <v>648</v>
      </c>
      <c r="F15" s="19" t="s">
        <v>648</v>
      </c>
    </row>
    <row r="16" spans="1:8" x14ac:dyDescent="0.25">
      <c r="A16" s="1" t="s">
        <v>241</v>
      </c>
      <c r="B16" s="5" t="s">
        <v>247</v>
      </c>
      <c r="C16" s="12">
        <v>20000</v>
      </c>
      <c r="D16" s="20" t="s">
        <v>631</v>
      </c>
      <c r="E16" s="19" t="s">
        <v>649</v>
      </c>
      <c r="F16" s="19" t="s">
        <v>648</v>
      </c>
      <c r="G16" s="19">
        <v>1</v>
      </c>
    </row>
    <row r="17" spans="1:8" ht="27.6" x14ac:dyDescent="0.25">
      <c r="A17" s="1" t="s">
        <v>213</v>
      </c>
      <c r="B17" s="5" t="s">
        <v>219</v>
      </c>
      <c r="C17" s="12">
        <v>50000</v>
      </c>
      <c r="D17" s="20" t="s">
        <v>631</v>
      </c>
      <c r="E17" s="19" t="s">
        <v>649</v>
      </c>
      <c r="F17" s="19" t="s">
        <v>648</v>
      </c>
      <c r="G17" s="19">
        <v>1111</v>
      </c>
      <c r="H17" s="19" t="s">
        <v>649</v>
      </c>
    </row>
    <row r="18" spans="1:8" ht="41.4" x14ac:dyDescent="0.25">
      <c r="A18" s="1" t="s">
        <v>372</v>
      </c>
      <c r="B18" s="5" t="s">
        <v>378</v>
      </c>
      <c r="C18" s="12">
        <v>50000</v>
      </c>
      <c r="D18" s="20" t="s">
        <v>640</v>
      </c>
      <c r="E18" s="19" t="s">
        <v>648</v>
      </c>
      <c r="F18" s="19" t="s">
        <v>648</v>
      </c>
      <c r="G18" s="19">
        <v>1</v>
      </c>
    </row>
    <row r="19" spans="1:8" ht="27.6" x14ac:dyDescent="0.25">
      <c r="A19" s="1" t="s">
        <v>182</v>
      </c>
      <c r="B19" s="5" t="s">
        <v>190</v>
      </c>
      <c r="C19" s="12">
        <v>10000</v>
      </c>
      <c r="D19" s="23" t="s">
        <v>640</v>
      </c>
      <c r="E19" s="19" t="s">
        <v>657</v>
      </c>
      <c r="F19" s="19" t="s">
        <v>648</v>
      </c>
    </row>
    <row r="20" spans="1:8" ht="27.6" x14ac:dyDescent="0.25">
      <c r="A20" s="1" t="s">
        <v>428</v>
      </c>
      <c r="B20" s="5" t="s">
        <v>435</v>
      </c>
      <c r="C20" s="12">
        <v>20800</v>
      </c>
      <c r="D20" s="20" t="s">
        <v>640</v>
      </c>
      <c r="E20" s="19" t="s">
        <v>648</v>
      </c>
      <c r="F20" s="19" t="s">
        <v>648</v>
      </c>
      <c r="G20" s="19">
        <v>1</v>
      </c>
    </row>
    <row r="21" spans="1:8" ht="27.6" x14ac:dyDescent="0.25">
      <c r="A21" s="1" t="s">
        <v>486</v>
      </c>
      <c r="B21" s="5" t="s">
        <v>492</v>
      </c>
      <c r="C21" s="12">
        <v>48000</v>
      </c>
      <c r="D21" s="20" t="s">
        <v>644</v>
      </c>
      <c r="E21" s="19" t="s">
        <v>648</v>
      </c>
      <c r="F21" s="19" t="s">
        <v>648</v>
      </c>
      <c r="G21" s="19">
        <v>1</v>
      </c>
    </row>
    <row r="22" spans="1:8" ht="27.6" x14ac:dyDescent="0.25">
      <c r="A22" s="1" t="s">
        <v>386</v>
      </c>
      <c r="B22" s="5" t="s">
        <v>392</v>
      </c>
      <c r="C22" s="6">
        <v>25000</v>
      </c>
      <c r="D22" s="20" t="s">
        <v>630</v>
      </c>
      <c r="E22" s="19" t="s">
        <v>648</v>
      </c>
      <c r="F22" s="19" t="s">
        <v>648</v>
      </c>
      <c r="G22" s="19">
        <v>1</v>
      </c>
    </row>
    <row r="23" spans="1:8" ht="27.6" x14ac:dyDescent="0.25">
      <c r="A23" s="1" t="s">
        <v>472</v>
      </c>
      <c r="B23" s="5" t="s">
        <v>478</v>
      </c>
      <c r="C23" s="12">
        <v>60000</v>
      </c>
      <c r="D23" s="20" t="s">
        <v>638</v>
      </c>
      <c r="E23" s="19" t="s">
        <v>652</v>
      </c>
      <c r="F23" s="19" t="s">
        <v>648</v>
      </c>
    </row>
    <row r="24" spans="1:8" ht="55.2" x14ac:dyDescent="0.25">
      <c r="A24" s="1" t="s">
        <v>198</v>
      </c>
      <c r="B24" s="5" t="s">
        <v>205</v>
      </c>
      <c r="C24" s="12">
        <v>15000</v>
      </c>
      <c r="D24" s="20" t="s">
        <v>641</v>
      </c>
      <c r="E24" s="19" t="s">
        <v>648</v>
      </c>
      <c r="F24" s="19" t="s">
        <v>649</v>
      </c>
      <c r="G24" s="19">
        <v>11</v>
      </c>
    </row>
    <row r="25" spans="1:8" ht="41.4" x14ac:dyDescent="0.25">
      <c r="A25" s="1" t="s">
        <v>400</v>
      </c>
      <c r="B25" s="5" t="s">
        <v>406</v>
      </c>
      <c r="C25" s="12">
        <v>81000</v>
      </c>
      <c r="D25" s="20" t="s">
        <v>636</v>
      </c>
      <c r="E25" s="19" t="s">
        <v>648</v>
      </c>
      <c r="F25" s="19" t="s">
        <v>649</v>
      </c>
    </row>
    <row r="26" spans="1:8" ht="27.6" x14ac:dyDescent="0.25">
      <c r="A26" s="1" t="s">
        <v>39</v>
      </c>
      <c r="B26" s="5" t="s">
        <v>45</v>
      </c>
      <c r="C26" s="12">
        <v>59568</v>
      </c>
      <c r="D26" s="20" t="s">
        <v>626</v>
      </c>
      <c r="E26" s="19" t="s">
        <v>648</v>
      </c>
      <c r="F26" s="19" t="s">
        <v>649</v>
      </c>
    </row>
    <row r="27" spans="1:8" ht="27.6" x14ac:dyDescent="0.25">
      <c r="A27" s="1" t="s">
        <v>443</v>
      </c>
      <c r="B27" s="5" t="s">
        <v>449</v>
      </c>
      <c r="C27" s="12">
        <v>72728</v>
      </c>
      <c r="D27" s="20" t="s">
        <v>634</v>
      </c>
      <c r="E27" s="19" t="s">
        <v>666</v>
      </c>
      <c r="F27" s="19" t="s">
        <v>648</v>
      </c>
    </row>
    <row r="28" spans="1:8" ht="27.6" x14ac:dyDescent="0.25">
      <c r="A28" s="1" t="s">
        <v>124</v>
      </c>
      <c r="B28" s="5" t="s">
        <v>131</v>
      </c>
      <c r="C28" s="12">
        <v>45000</v>
      </c>
      <c r="D28" s="20" t="s">
        <v>653</v>
      </c>
      <c r="E28" s="19" t="s">
        <v>654</v>
      </c>
      <c r="F28" s="19" t="s">
        <v>648</v>
      </c>
      <c r="G28" s="19">
        <v>1111</v>
      </c>
      <c r="H28" s="19" t="s">
        <v>649</v>
      </c>
    </row>
    <row r="29" spans="1:8" ht="41.4" x14ac:dyDescent="0.25">
      <c r="A29" s="1" t="s">
        <v>298</v>
      </c>
      <c r="B29" s="5" t="s">
        <v>304</v>
      </c>
      <c r="C29" s="6">
        <v>250000</v>
      </c>
      <c r="D29" s="21" t="s">
        <v>655</v>
      </c>
      <c r="E29" s="19" t="s">
        <v>649</v>
      </c>
      <c r="F29" s="19" t="s">
        <v>649</v>
      </c>
      <c r="G29" s="19" t="s">
        <v>668</v>
      </c>
      <c r="H29" s="19" t="s">
        <v>649</v>
      </c>
    </row>
    <row r="30" spans="1:8" x14ac:dyDescent="0.25">
      <c r="A30" s="1" t="s">
        <v>500</v>
      </c>
      <c r="B30" s="5" t="s">
        <v>506</v>
      </c>
      <c r="C30" s="12">
        <v>2500</v>
      </c>
      <c r="D30" s="20" t="s">
        <v>629</v>
      </c>
      <c r="E30" s="19" t="s">
        <v>648</v>
      </c>
      <c r="F30" s="19" t="s">
        <v>648</v>
      </c>
      <c r="G30" s="19">
        <v>111</v>
      </c>
    </row>
    <row r="31" spans="1:8" ht="40.5" customHeight="1" x14ac:dyDescent="0.25">
      <c r="A31" s="1" t="s">
        <v>110</v>
      </c>
      <c r="B31" s="5" t="s">
        <v>117</v>
      </c>
      <c r="C31" s="12">
        <v>15000</v>
      </c>
      <c r="D31" s="20" t="s">
        <v>629</v>
      </c>
      <c r="E31" s="19" t="s">
        <v>648</v>
      </c>
      <c r="F31" s="19" t="s">
        <v>648</v>
      </c>
      <c r="G31" s="19">
        <v>11</v>
      </c>
    </row>
    <row r="32" spans="1:8" ht="27.6" x14ac:dyDescent="0.25">
      <c r="A32" s="1" t="s">
        <v>269</v>
      </c>
      <c r="B32" s="5" t="s">
        <v>276</v>
      </c>
      <c r="C32" s="12">
        <v>10000</v>
      </c>
      <c r="D32" s="20" t="s">
        <v>629</v>
      </c>
      <c r="E32" s="19" t="s">
        <v>648</v>
      </c>
      <c r="F32" s="19" t="s">
        <v>648</v>
      </c>
      <c r="G32" s="19">
        <v>1</v>
      </c>
    </row>
    <row r="33" spans="1:8" ht="27.6" x14ac:dyDescent="0.25">
      <c r="A33" s="1" t="s">
        <v>167</v>
      </c>
      <c r="B33" s="5" t="s">
        <v>174</v>
      </c>
      <c r="C33" s="12">
        <v>36000</v>
      </c>
      <c r="D33" s="20" t="s">
        <v>629</v>
      </c>
      <c r="E33" s="19" t="s">
        <v>648</v>
      </c>
      <c r="F33" s="19" t="s">
        <v>648</v>
      </c>
      <c r="G33" s="19">
        <v>1</v>
      </c>
    </row>
    <row r="34" spans="1:8" ht="27.6" x14ac:dyDescent="0.25">
      <c r="A34" s="1" t="s">
        <v>139</v>
      </c>
      <c r="B34" s="5" t="s">
        <v>146</v>
      </c>
      <c r="C34" s="12">
        <v>50000</v>
      </c>
      <c r="D34" s="20" t="s">
        <v>629</v>
      </c>
      <c r="E34" s="19" t="s">
        <v>665</v>
      </c>
      <c r="F34" s="19" t="s">
        <v>648</v>
      </c>
      <c r="G34" s="19">
        <v>11</v>
      </c>
    </row>
    <row r="35" spans="1:8" ht="27.6" x14ac:dyDescent="0.25">
      <c r="A35" s="1" t="s">
        <v>255</v>
      </c>
      <c r="B35" s="5" t="s">
        <v>261</v>
      </c>
      <c r="C35" s="12">
        <v>12000</v>
      </c>
      <c r="D35" s="20" t="s">
        <v>629</v>
      </c>
      <c r="E35" s="19" t="s">
        <v>658</v>
      </c>
      <c r="F35" s="19" t="s">
        <v>649</v>
      </c>
      <c r="G35" s="19">
        <v>1</v>
      </c>
    </row>
    <row r="36" spans="1:8" ht="27.6" x14ac:dyDescent="0.25">
      <c r="A36" s="1" t="s">
        <v>340</v>
      </c>
      <c r="B36" s="5" t="s">
        <v>366</v>
      </c>
      <c r="C36" s="25">
        <v>5000</v>
      </c>
      <c r="D36" s="20" t="s">
        <v>629</v>
      </c>
      <c r="E36" s="19" t="s">
        <v>649</v>
      </c>
      <c r="F36" s="19" t="s">
        <v>649</v>
      </c>
      <c r="G36" s="19">
        <v>1</v>
      </c>
    </row>
    <row r="37" spans="1:8" ht="27.6" x14ac:dyDescent="0.25">
      <c r="A37" s="1" t="s">
        <v>570</v>
      </c>
      <c r="B37" s="5" t="s">
        <v>576</v>
      </c>
      <c r="C37" s="12">
        <v>510.91</v>
      </c>
      <c r="D37" s="20" t="s">
        <v>633</v>
      </c>
      <c r="E37" s="19" t="s">
        <v>648</v>
      </c>
      <c r="F37" s="19" t="s">
        <v>649</v>
      </c>
      <c r="G37" s="19" t="s">
        <v>670</v>
      </c>
      <c r="H37" s="19" t="s">
        <v>649</v>
      </c>
    </row>
    <row r="38" spans="1:8" ht="27.6" x14ac:dyDescent="0.25">
      <c r="A38" s="22" t="s">
        <v>591</v>
      </c>
      <c r="B38" s="5" t="s">
        <v>651</v>
      </c>
      <c r="C38" s="12">
        <v>25000</v>
      </c>
      <c r="D38" s="20" t="s">
        <v>633</v>
      </c>
      <c r="E38" s="19" t="s">
        <v>649</v>
      </c>
      <c r="F38" s="19" t="s">
        <v>648</v>
      </c>
      <c r="G38" s="19" t="s">
        <v>669</v>
      </c>
      <c r="H38" s="19" t="s">
        <v>649</v>
      </c>
    </row>
    <row r="39" spans="1:8" x14ac:dyDescent="0.25">
      <c r="A39" s="1" t="s">
        <v>284</v>
      </c>
      <c r="B39" s="5" t="s">
        <v>290</v>
      </c>
      <c r="C39" s="12">
        <v>15000</v>
      </c>
      <c r="D39" s="20" t="s">
        <v>633</v>
      </c>
      <c r="E39" s="19" t="s">
        <v>648</v>
      </c>
      <c r="F39" s="19" t="s">
        <v>648</v>
      </c>
      <c r="G39" s="19">
        <v>1</v>
      </c>
    </row>
    <row r="40" spans="1:8" ht="27.6" x14ac:dyDescent="0.25">
      <c r="A40" s="30" t="s">
        <v>556</v>
      </c>
      <c r="B40" s="5" t="s">
        <v>562</v>
      </c>
      <c r="C40" s="12">
        <v>10000</v>
      </c>
      <c r="D40" s="20" t="s">
        <v>633</v>
      </c>
      <c r="E40" s="19" t="s">
        <v>649</v>
      </c>
      <c r="F40" s="19" t="s">
        <v>648</v>
      </c>
    </row>
    <row r="41" spans="1:8" x14ac:dyDescent="0.25">
      <c r="A41" s="1" t="s">
        <v>340</v>
      </c>
      <c r="B41" s="5" t="s">
        <v>346</v>
      </c>
      <c r="C41" s="12">
        <v>5000</v>
      </c>
      <c r="D41" s="20" t="s">
        <v>633</v>
      </c>
      <c r="E41" s="19" t="s">
        <v>649</v>
      </c>
      <c r="F41" s="19" t="s">
        <v>649</v>
      </c>
    </row>
    <row r="42" spans="1:8" ht="27.6" x14ac:dyDescent="0.25">
      <c r="A42" s="1" t="s">
        <v>340</v>
      </c>
      <c r="B42" s="5" t="s">
        <v>354</v>
      </c>
      <c r="C42" s="12">
        <v>10000</v>
      </c>
      <c r="D42" s="20" t="s">
        <v>633</v>
      </c>
      <c r="E42" s="19" t="s">
        <v>649</v>
      </c>
      <c r="F42" s="19" t="s">
        <v>649</v>
      </c>
      <c r="G42" s="19" t="s">
        <v>668</v>
      </c>
      <c r="H42" s="19" t="s">
        <v>649</v>
      </c>
    </row>
    <row r="43" spans="1:8" x14ac:dyDescent="0.25">
      <c r="A43" s="1" t="s">
        <v>340</v>
      </c>
      <c r="B43" s="5" t="s">
        <v>659</v>
      </c>
      <c r="C43" s="25">
        <v>3000</v>
      </c>
      <c r="D43" s="20" t="s">
        <v>633</v>
      </c>
      <c r="E43" s="19" t="s">
        <v>649</v>
      </c>
      <c r="F43" s="19" t="s">
        <v>649</v>
      </c>
    </row>
    <row r="44" spans="1:8" ht="41.4" x14ac:dyDescent="0.25">
      <c r="A44" s="1" t="s">
        <v>623</v>
      </c>
      <c r="B44" s="5" t="s">
        <v>26</v>
      </c>
      <c r="C44" s="13">
        <v>60156</v>
      </c>
      <c r="D44" s="21" t="s">
        <v>625</v>
      </c>
      <c r="E44" s="19" t="s">
        <v>649</v>
      </c>
      <c r="F44" s="19" t="s">
        <v>648</v>
      </c>
      <c r="G44" s="19">
        <v>111111</v>
      </c>
      <c r="H44" s="19" t="s">
        <v>649</v>
      </c>
    </row>
    <row r="45" spans="1:8" ht="41.4" x14ac:dyDescent="0.25">
      <c r="A45" s="1" t="s">
        <v>622</v>
      </c>
      <c r="B45" s="5" t="s">
        <v>68</v>
      </c>
      <c r="C45" s="13">
        <v>30000</v>
      </c>
      <c r="D45" s="21" t="s">
        <v>625</v>
      </c>
      <c r="E45" s="19" t="s">
        <v>649</v>
      </c>
      <c r="F45" s="19" t="s">
        <v>648</v>
      </c>
      <c r="G45" s="19">
        <v>111111</v>
      </c>
      <c r="H45" s="19" t="s">
        <v>649</v>
      </c>
    </row>
    <row r="46" spans="1:8" x14ac:dyDescent="0.25">
      <c r="A46" s="1" t="s">
        <v>76</v>
      </c>
      <c r="B46" s="5" t="s">
        <v>81</v>
      </c>
      <c r="C46" s="12">
        <v>40000</v>
      </c>
      <c r="D46" s="34" t="s">
        <v>625</v>
      </c>
      <c r="E46" s="19" t="s">
        <v>649</v>
      </c>
      <c r="F46" s="19" t="s">
        <v>648</v>
      </c>
      <c r="G46" s="19">
        <v>111111</v>
      </c>
      <c r="H46" s="19" t="s">
        <v>649</v>
      </c>
    </row>
    <row r="48" spans="1:8" x14ac:dyDescent="0.25">
      <c r="C48" s="6">
        <f>SUM(C2:C47)</f>
        <v>1790293.91</v>
      </c>
    </row>
    <row r="50" spans="1:4" ht="27.6" x14ac:dyDescent="0.25">
      <c r="A50" s="27" t="s">
        <v>661</v>
      </c>
      <c r="B50" s="28" t="s">
        <v>662</v>
      </c>
      <c r="C50" s="12" t="s">
        <v>663</v>
      </c>
      <c r="D50" s="29" t="s">
        <v>664</v>
      </c>
    </row>
  </sheetData>
  <sortState xmlns:xlrd2="http://schemas.microsoft.com/office/spreadsheetml/2017/richdata2" ref="A2:G46">
    <sortCondition ref="D2:D46"/>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6898-0DB3-46DD-AC30-6256A197AA99}">
  <sheetPr>
    <tabColor theme="9" tint="-0.249977111117893"/>
  </sheetPr>
  <dimension ref="A1:G59"/>
  <sheetViews>
    <sheetView tabSelected="1" topLeftCell="A45" zoomScale="140" zoomScaleNormal="140" workbookViewId="0">
      <pane xSplit="1" topLeftCell="B1" activePane="topRight" state="frozen"/>
      <selection pane="topRight" activeCell="E64" sqref="E64"/>
    </sheetView>
  </sheetViews>
  <sheetFormatPr defaultColWidth="9.109375" defaultRowHeight="13.8" x14ac:dyDescent="0.25"/>
  <cols>
    <col min="1" max="1" width="23.33203125" style="1" customWidth="1"/>
    <col min="2" max="2" width="24.5546875" style="5" customWidth="1"/>
    <col min="3" max="3" width="17.109375" style="6" customWidth="1"/>
    <col min="4" max="4" width="18.88671875" style="14" customWidth="1"/>
    <col min="5" max="5" width="13.109375" style="19" customWidth="1"/>
    <col min="6" max="6" width="13" style="19" customWidth="1"/>
    <col min="7" max="7" width="17.44140625" style="36" customWidth="1"/>
    <col min="8" max="10" width="9.109375" style="4"/>
    <col min="11" max="11" width="14.33203125" style="4" bestFit="1" customWidth="1"/>
    <col min="12" max="16384" width="9.109375" style="4"/>
  </cols>
  <sheetData>
    <row r="1" spans="1:7" ht="27.6" x14ac:dyDescent="0.25">
      <c r="B1" s="17" t="s">
        <v>1</v>
      </c>
      <c r="C1" s="18" t="s">
        <v>2</v>
      </c>
      <c r="D1" s="17" t="s">
        <v>624</v>
      </c>
      <c r="E1" s="19" t="s">
        <v>645</v>
      </c>
      <c r="F1" s="19" t="s">
        <v>646</v>
      </c>
      <c r="G1" s="36" t="s">
        <v>647</v>
      </c>
    </row>
    <row r="2" spans="1:7" ht="41.4" x14ac:dyDescent="0.25">
      <c r="A2" s="1" t="s">
        <v>96</v>
      </c>
      <c r="B2" s="5" t="s">
        <v>102</v>
      </c>
      <c r="C2" s="12">
        <v>75000</v>
      </c>
      <c r="D2" s="20" t="s">
        <v>650</v>
      </c>
      <c r="E2" s="20" t="s">
        <v>648</v>
      </c>
      <c r="F2" s="20" t="s">
        <v>648</v>
      </c>
      <c r="G2" s="20"/>
    </row>
    <row r="3" spans="1:7" ht="27.6" x14ac:dyDescent="0.25">
      <c r="A3" s="1" t="s">
        <v>227</v>
      </c>
      <c r="B3" s="5" t="s">
        <v>233</v>
      </c>
      <c r="C3" s="6">
        <v>13450</v>
      </c>
      <c r="D3" s="20" t="s">
        <v>632</v>
      </c>
      <c r="E3" s="20" t="s">
        <v>648</v>
      </c>
      <c r="F3" s="20" t="s">
        <v>648</v>
      </c>
      <c r="G3" s="39" t="s">
        <v>649</v>
      </c>
    </row>
    <row r="4" spans="1:7" ht="55.2" x14ac:dyDescent="0.25">
      <c r="A4" s="1" t="s">
        <v>528</v>
      </c>
      <c r="B4" s="5" t="s">
        <v>534</v>
      </c>
      <c r="C4" s="12">
        <v>46000</v>
      </c>
      <c r="D4" s="20" t="s">
        <v>632</v>
      </c>
      <c r="E4" s="20" t="s">
        <v>656</v>
      </c>
      <c r="F4" s="20" t="s">
        <v>648</v>
      </c>
      <c r="G4" s="20"/>
    </row>
    <row r="5" spans="1:7" ht="41.4" x14ac:dyDescent="0.25">
      <c r="A5" s="1" t="s">
        <v>606</v>
      </c>
      <c r="B5" s="5" t="s">
        <v>620</v>
      </c>
      <c r="C5" s="12">
        <v>8000</v>
      </c>
      <c r="D5" s="20" t="s">
        <v>632</v>
      </c>
      <c r="E5" s="20" t="s">
        <v>648</v>
      </c>
      <c r="F5" s="20" t="s">
        <v>648</v>
      </c>
      <c r="G5" s="39" t="s">
        <v>649</v>
      </c>
    </row>
    <row r="6" spans="1:7" ht="41.4" x14ac:dyDescent="0.25">
      <c r="A6" s="1" t="s">
        <v>326</v>
      </c>
      <c r="B6" s="5" t="s">
        <v>332</v>
      </c>
      <c r="C6" s="12">
        <v>282500</v>
      </c>
      <c r="D6" s="20" t="s">
        <v>642</v>
      </c>
      <c r="E6" s="20" t="s">
        <v>649</v>
      </c>
      <c r="F6" s="20" t="s">
        <v>648</v>
      </c>
      <c r="G6" s="39" t="s">
        <v>649</v>
      </c>
    </row>
    <row r="7" spans="1:7" ht="27.6" x14ac:dyDescent="0.25">
      <c r="A7" s="1" t="s">
        <v>513</v>
      </c>
      <c r="B7" s="5" t="s">
        <v>520</v>
      </c>
      <c r="C7" s="12">
        <v>50000</v>
      </c>
      <c r="D7" s="20" t="s">
        <v>628</v>
      </c>
      <c r="E7" s="20" t="s">
        <v>649</v>
      </c>
      <c r="F7" s="20" t="s">
        <v>648</v>
      </c>
      <c r="G7" s="39" t="s">
        <v>649</v>
      </c>
    </row>
    <row r="8" spans="1:7" ht="27.6" x14ac:dyDescent="0.25">
      <c r="A8" s="1" t="s">
        <v>312</v>
      </c>
      <c r="B8" s="5" t="s">
        <v>318</v>
      </c>
      <c r="C8" s="12">
        <v>100000</v>
      </c>
      <c r="D8" s="20" t="s">
        <v>628</v>
      </c>
      <c r="E8" s="20" t="s">
        <v>649</v>
      </c>
      <c r="F8" s="20" t="s">
        <v>648</v>
      </c>
      <c r="G8" s="39" t="s">
        <v>649</v>
      </c>
    </row>
    <row r="9" spans="1:7" ht="41.4" x14ac:dyDescent="0.25">
      <c r="A9" s="1" t="s">
        <v>154</v>
      </c>
      <c r="B9" s="5" t="s">
        <v>159</v>
      </c>
      <c r="C9" s="12">
        <v>50000</v>
      </c>
      <c r="D9" s="20" t="s">
        <v>628</v>
      </c>
      <c r="E9" s="20" t="s">
        <v>649</v>
      </c>
      <c r="F9" s="20" t="s">
        <v>648</v>
      </c>
      <c r="G9" s="20"/>
    </row>
    <row r="10" spans="1:7" ht="27.6" x14ac:dyDescent="0.25">
      <c r="A10" s="1" t="s">
        <v>457</v>
      </c>
      <c r="B10" s="5" t="s">
        <v>464</v>
      </c>
      <c r="C10" s="12">
        <v>7500</v>
      </c>
      <c r="D10" s="20" t="s">
        <v>628</v>
      </c>
      <c r="E10" s="20" t="s">
        <v>660</v>
      </c>
      <c r="F10" s="20" t="s">
        <v>648</v>
      </c>
      <c r="G10" s="20"/>
    </row>
    <row r="11" spans="1:7" ht="27.6" x14ac:dyDescent="0.25">
      <c r="A11" s="1" t="s">
        <v>76</v>
      </c>
      <c r="B11" s="5" t="s">
        <v>88</v>
      </c>
      <c r="C11" s="12">
        <v>5000</v>
      </c>
      <c r="D11" s="20" t="s">
        <v>627</v>
      </c>
      <c r="E11" s="20" t="s">
        <v>648</v>
      </c>
      <c r="F11" s="20" t="s">
        <v>648</v>
      </c>
      <c r="G11" s="20"/>
    </row>
    <row r="12" spans="1:7" ht="41.4" x14ac:dyDescent="0.25">
      <c r="A12" s="1" t="s">
        <v>414</v>
      </c>
      <c r="B12" s="5" t="s">
        <v>420</v>
      </c>
      <c r="C12" s="6">
        <v>1000</v>
      </c>
      <c r="D12" s="20" t="s">
        <v>643</v>
      </c>
      <c r="E12" s="20" t="s">
        <v>648</v>
      </c>
      <c r="F12" s="20" t="s">
        <v>649</v>
      </c>
      <c r="G12" s="20"/>
    </row>
    <row r="13" spans="1:7" ht="41.4" x14ac:dyDescent="0.25">
      <c r="A13" s="1" t="s">
        <v>11</v>
      </c>
      <c r="B13" s="5" t="s">
        <v>18</v>
      </c>
      <c r="C13" s="12">
        <v>3500</v>
      </c>
      <c r="D13" s="20" t="s">
        <v>643</v>
      </c>
      <c r="E13" s="20" t="s">
        <v>648</v>
      </c>
      <c r="F13" s="20" t="s">
        <v>648</v>
      </c>
      <c r="G13" s="20"/>
    </row>
    <row r="14" spans="1:7" ht="27.6" x14ac:dyDescent="0.25">
      <c r="A14" s="1" t="s">
        <v>53</v>
      </c>
      <c r="B14" s="5" t="s">
        <v>55</v>
      </c>
      <c r="C14" s="12">
        <v>5000</v>
      </c>
      <c r="D14" s="20" t="s">
        <v>643</v>
      </c>
      <c r="E14" s="20" t="s">
        <v>648</v>
      </c>
      <c r="F14" s="20" t="s">
        <v>648</v>
      </c>
      <c r="G14" s="20"/>
    </row>
    <row r="15" spans="1:7" x14ac:dyDescent="0.25">
      <c r="A15" s="1" t="s">
        <v>542</v>
      </c>
      <c r="B15" s="5" t="s">
        <v>548</v>
      </c>
      <c r="C15" s="12">
        <v>7081</v>
      </c>
      <c r="D15" s="20" t="s">
        <v>643</v>
      </c>
      <c r="E15" s="20" t="s">
        <v>648</v>
      </c>
      <c r="F15" s="20" t="s">
        <v>648</v>
      </c>
      <c r="G15" s="20"/>
    </row>
    <row r="16" spans="1:7" x14ac:dyDescent="0.25">
      <c r="A16" s="1" t="s">
        <v>241</v>
      </c>
      <c r="B16" s="5" t="s">
        <v>247</v>
      </c>
      <c r="C16" s="12">
        <v>20000</v>
      </c>
      <c r="D16" s="20" t="s">
        <v>631</v>
      </c>
      <c r="E16" s="20" t="s">
        <v>649</v>
      </c>
      <c r="F16" s="20" t="s">
        <v>648</v>
      </c>
      <c r="G16" s="20"/>
    </row>
    <row r="17" spans="1:7" ht="27.6" x14ac:dyDescent="0.25">
      <c r="A17" s="1" t="s">
        <v>213</v>
      </c>
      <c r="B17" s="5" t="s">
        <v>219</v>
      </c>
      <c r="C17" s="12">
        <v>50000</v>
      </c>
      <c r="D17" s="20" t="s">
        <v>631</v>
      </c>
      <c r="E17" s="20" t="s">
        <v>649</v>
      </c>
      <c r="F17" s="20" t="s">
        <v>648</v>
      </c>
      <c r="G17" s="39" t="s">
        <v>649</v>
      </c>
    </row>
    <row r="18" spans="1:7" ht="41.4" x14ac:dyDescent="0.25">
      <c r="A18" s="1" t="s">
        <v>372</v>
      </c>
      <c r="B18" s="5" t="s">
        <v>378</v>
      </c>
      <c r="C18" s="12">
        <v>50000</v>
      </c>
      <c r="D18" s="20" t="s">
        <v>640</v>
      </c>
      <c r="E18" s="20" t="s">
        <v>648</v>
      </c>
      <c r="F18" s="20" t="s">
        <v>648</v>
      </c>
      <c r="G18" s="20"/>
    </row>
    <row r="19" spans="1:7" ht="27.6" x14ac:dyDescent="0.25">
      <c r="A19" s="1" t="s">
        <v>182</v>
      </c>
      <c r="B19" s="5" t="s">
        <v>190</v>
      </c>
      <c r="C19" s="12">
        <v>10000</v>
      </c>
      <c r="D19" s="23" t="s">
        <v>640</v>
      </c>
      <c r="E19" s="20" t="s">
        <v>657</v>
      </c>
      <c r="F19" s="20" t="s">
        <v>648</v>
      </c>
      <c r="G19" s="20"/>
    </row>
    <row r="20" spans="1:7" ht="27.6" x14ac:dyDescent="0.25">
      <c r="A20" s="1" t="s">
        <v>428</v>
      </c>
      <c r="B20" s="5" t="s">
        <v>435</v>
      </c>
      <c r="C20" s="12">
        <v>20800</v>
      </c>
      <c r="D20" s="20" t="s">
        <v>640</v>
      </c>
      <c r="E20" s="20" t="s">
        <v>648</v>
      </c>
      <c r="F20" s="20" t="s">
        <v>648</v>
      </c>
      <c r="G20" s="20"/>
    </row>
    <row r="21" spans="1:7" ht="27.6" x14ac:dyDescent="0.25">
      <c r="A21" s="1" t="s">
        <v>486</v>
      </c>
      <c r="B21" s="5" t="s">
        <v>492</v>
      </c>
      <c r="C21" s="12">
        <v>48000</v>
      </c>
      <c r="D21" s="20" t="s">
        <v>644</v>
      </c>
      <c r="E21" s="20" t="s">
        <v>648</v>
      </c>
      <c r="F21" s="20" t="s">
        <v>648</v>
      </c>
      <c r="G21" s="20"/>
    </row>
    <row r="22" spans="1:7" ht="27.6" x14ac:dyDescent="0.25">
      <c r="A22" s="1" t="s">
        <v>386</v>
      </c>
      <c r="B22" s="5" t="s">
        <v>392</v>
      </c>
      <c r="C22" s="6">
        <v>25000</v>
      </c>
      <c r="D22" s="20" t="s">
        <v>630</v>
      </c>
      <c r="E22" s="20" t="s">
        <v>648</v>
      </c>
      <c r="F22" s="20" t="s">
        <v>648</v>
      </c>
      <c r="G22" s="20"/>
    </row>
    <row r="23" spans="1:7" ht="27.6" x14ac:dyDescent="0.25">
      <c r="A23" s="1" t="s">
        <v>472</v>
      </c>
      <c r="B23" s="5" t="s">
        <v>478</v>
      </c>
      <c r="C23" s="12">
        <v>60000</v>
      </c>
      <c r="D23" s="20" t="s">
        <v>638</v>
      </c>
      <c r="E23" s="20" t="s">
        <v>652</v>
      </c>
      <c r="F23" s="20" t="s">
        <v>648</v>
      </c>
      <c r="G23" s="20"/>
    </row>
    <row r="24" spans="1:7" ht="55.2" x14ac:dyDescent="0.25">
      <c r="A24" s="1" t="s">
        <v>198</v>
      </c>
      <c r="B24" s="5" t="s">
        <v>205</v>
      </c>
      <c r="C24" s="12">
        <v>15000</v>
      </c>
      <c r="D24" s="20" t="s">
        <v>641</v>
      </c>
      <c r="E24" s="20" t="s">
        <v>648</v>
      </c>
      <c r="F24" s="20" t="s">
        <v>649</v>
      </c>
      <c r="G24" s="20"/>
    </row>
    <row r="25" spans="1:7" ht="41.4" x14ac:dyDescent="0.25">
      <c r="A25" s="1" t="s">
        <v>400</v>
      </c>
      <c r="B25" s="5" t="s">
        <v>406</v>
      </c>
      <c r="C25" s="12">
        <v>81000</v>
      </c>
      <c r="D25" s="20" t="s">
        <v>636</v>
      </c>
      <c r="E25" s="20" t="s">
        <v>648</v>
      </c>
      <c r="F25" s="20" t="s">
        <v>649</v>
      </c>
      <c r="G25" s="20"/>
    </row>
    <row r="26" spans="1:7" ht="27.6" x14ac:dyDescent="0.25">
      <c r="A26" s="1" t="s">
        <v>39</v>
      </c>
      <c r="B26" s="5" t="s">
        <v>45</v>
      </c>
      <c r="C26" s="12">
        <v>59568</v>
      </c>
      <c r="D26" s="20" t="s">
        <v>626</v>
      </c>
      <c r="E26" s="20" t="s">
        <v>648</v>
      </c>
      <c r="F26" s="20" t="s">
        <v>649</v>
      </c>
      <c r="G26" s="20"/>
    </row>
    <row r="27" spans="1:7" ht="27.6" x14ac:dyDescent="0.25">
      <c r="A27" s="1" t="s">
        <v>443</v>
      </c>
      <c r="B27" s="5" t="s">
        <v>449</v>
      </c>
      <c r="C27" s="12">
        <v>72728</v>
      </c>
      <c r="D27" s="20" t="s">
        <v>634</v>
      </c>
      <c r="E27" s="20" t="s">
        <v>666</v>
      </c>
      <c r="F27" s="20" t="s">
        <v>648</v>
      </c>
      <c r="G27" s="20"/>
    </row>
    <row r="28" spans="1:7" ht="27.6" x14ac:dyDescent="0.25">
      <c r="A28" s="1" t="s">
        <v>124</v>
      </c>
      <c r="B28" s="5" t="s">
        <v>131</v>
      </c>
      <c r="C28" s="12">
        <v>45000</v>
      </c>
      <c r="D28" s="20" t="s">
        <v>653</v>
      </c>
      <c r="E28" s="20" t="s">
        <v>654</v>
      </c>
      <c r="F28" s="20" t="s">
        <v>648</v>
      </c>
      <c r="G28" s="39" t="s">
        <v>649</v>
      </c>
    </row>
    <row r="29" spans="1:7" ht="41.4" x14ac:dyDescent="0.25">
      <c r="A29" s="1" t="s">
        <v>298</v>
      </c>
      <c r="B29" s="5" t="s">
        <v>304</v>
      </c>
      <c r="C29" s="6">
        <v>250000</v>
      </c>
      <c r="D29" s="37" t="s">
        <v>655</v>
      </c>
      <c r="E29" s="20" t="s">
        <v>649</v>
      </c>
      <c r="F29" s="20" t="s">
        <v>649</v>
      </c>
      <c r="G29" s="39" t="s">
        <v>649</v>
      </c>
    </row>
    <row r="30" spans="1:7" x14ac:dyDescent="0.25">
      <c r="A30" s="1" t="s">
        <v>500</v>
      </c>
      <c r="B30" s="5" t="s">
        <v>506</v>
      </c>
      <c r="C30" s="12">
        <v>2500</v>
      </c>
      <c r="D30" s="20" t="s">
        <v>629</v>
      </c>
      <c r="E30" s="20" t="s">
        <v>648</v>
      </c>
      <c r="F30" s="20" t="s">
        <v>648</v>
      </c>
      <c r="G30" s="20"/>
    </row>
    <row r="31" spans="1:7" ht="44.25" customHeight="1" x14ac:dyDescent="0.25">
      <c r="A31" s="1" t="s">
        <v>110</v>
      </c>
      <c r="B31" s="5" t="s">
        <v>117</v>
      </c>
      <c r="C31" s="12">
        <v>15000</v>
      </c>
      <c r="D31" s="20" t="s">
        <v>629</v>
      </c>
      <c r="E31" s="20" t="s">
        <v>648</v>
      </c>
      <c r="F31" s="20" t="s">
        <v>648</v>
      </c>
      <c r="G31" s="20"/>
    </row>
    <row r="32" spans="1:7" ht="27.6" x14ac:dyDescent="0.25">
      <c r="A32" s="1" t="s">
        <v>269</v>
      </c>
      <c r="B32" s="5" t="s">
        <v>276</v>
      </c>
      <c r="C32" s="12">
        <v>10000</v>
      </c>
      <c r="D32" s="20" t="s">
        <v>629</v>
      </c>
      <c r="E32" s="20" t="s">
        <v>648</v>
      </c>
      <c r="F32" s="20" t="s">
        <v>648</v>
      </c>
      <c r="G32" s="20"/>
    </row>
    <row r="33" spans="1:7" ht="27.6" x14ac:dyDescent="0.25">
      <c r="A33" s="1" t="s">
        <v>167</v>
      </c>
      <c r="B33" s="5" t="s">
        <v>174</v>
      </c>
      <c r="C33" s="12">
        <v>36000</v>
      </c>
      <c r="D33" s="20" t="s">
        <v>629</v>
      </c>
      <c r="E33" s="20" t="s">
        <v>648</v>
      </c>
      <c r="F33" s="20" t="s">
        <v>648</v>
      </c>
      <c r="G33" s="20"/>
    </row>
    <row r="34" spans="1:7" ht="27.6" x14ac:dyDescent="0.25">
      <c r="A34" s="1" t="s">
        <v>139</v>
      </c>
      <c r="B34" s="5" t="s">
        <v>146</v>
      </c>
      <c r="C34" s="12">
        <v>50000</v>
      </c>
      <c r="D34" s="20" t="s">
        <v>629</v>
      </c>
      <c r="E34" s="20" t="s">
        <v>665</v>
      </c>
      <c r="F34" s="20" t="s">
        <v>648</v>
      </c>
      <c r="G34" s="20"/>
    </row>
    <row r="35" spans="1:7" ht="27.6" x14ac:dyDescent="0.25">
      <c r="A35" s="1" t="s">
        <v>255</v>
      </c>
      <c r="B35" s="5" t="s">
        <v>261</v>
      </c>
      <c r="C35" s="12">
        <v>12000</v>
      </c>
      <c r="D35" s="20" t="s">
        <v>629</v>
      </c>
      <c r="E35" s="20" t="s">
        <v>658</v>
      </c>
      <c r="F35" s="20" t="s">
        <v>649</v>
      </c>
      <c r="G35" s="20"/>
    </row>
    <row r="36" spans="1:7" ht="27.6" x14ac:dyDescent="0.25">
      <c r="A36" s="1" t="s">
        <v>340</v>
      </c>
      <c r="B36" s="5" t="s">
        <v>366</v>
      </c>
      <c r="C36" s="25">
        <v>5000</v>
      </c>
      <c r="D36" s="20" t="s">
        <v>629</v>
      </c>
      <c r="E36" s="20" t="s">
        <v>649</v>
      </c>
      <c r="F36" s="20" t="s">
        <v>649</v>
      </c>
      <c r="G36" s="20"/>
    </row>
    <row r="37" spans="1:7" ht="27.6" x14ac:dyDescent="0.25">
      <c r="A37" s="1" t="s">
        <v>570</v>
      </c>
      <c r="B37" s="5" t="s">
        <v>576</v>
      </c>
      <c r="C37" s="12">
        <v>510.91</v>
      </c>
      <c r="D37" s="20" t="s">
        <v>633</v>
      </c>
      <c r="E37" s="20" t="s">
        <v>648</v>
      </c>
      <c r="F37" s="20" t="s">
        <v>649</v>
      </c>
      <c r="G37" s="39" t="s">
        <v>649</v>
      </c>
    </row>
    <row r="38" spans="1:7" ht="27.6" x14ac:dyDescent="0.25">
      <c r="A38" s="22" t="s">
        <v>591</v>
      </c>
      <c r="B38" s="5" t="s">
        <v>651</v>
      </c>
      <c r="C38" s="12">
        <v>25000</v>
      </c>
      <c r="D38" s="20" t="s">
        <v>633</v>
      </c>
      <c r="E38" s="20" t="s">
        <v>649</v>
      </c>
      <c r="F38" s="20" t="s">
        <v>648</v>
      </c>
      <c r="G38" s="39" t="s">
        <v>649</v>
      </c>
    </row>
    <row r="39" spans="1:7" x14ac:dyDescent="0.25">
      <c r="A39" s="1" t="s">
        <v>284</v>
      </c>
      <c r="B39" s="5" t="s">
        <v>290</v>
      </c>
      <c r="C39" s="12">
        <v>15000</v>
      </c>
      <c r="D39" s="20" t="s">
        <v>633</v>
      </c>
      <c r="E39" s="20" t="s">
        <v>648</v>
      </c>
      <c r="F39" s="20" t="s">
        <v>648</v>
      </c>
      <c r="G39" s="20"/>
    </row>
    <row r="40" spans="1:7" ht="27.6" x14ac:dyDescent="0.25">
      <c r="A40" s="30" t="s">
        <v>556</v>
      </c>
      <c r="B40" s="5" t="s">
        <v>562</v>
      </c>
      <c r="C40" s="12">
        <v>10000</v>
      </c>
      <c r="D40" s="20" t="s">
        <v>633</v>
      </c>
      <c r="E40" s="20" t="s">
        <v>649</v>
      </c>
      <c r="F40" s="20" t="s">
        <v>648</v>
      </c>
      <c r="G40" s="20"/>
    </row>
    <row r="41" spans="1:7" x14ac:dyDescent="0.25">
      <c r="A41" s="1" t="s">
        <v>340</v>
      </c>
      <c r="B41" s="5" t="s">
        <v>346</v>
      </c>
      <c r="C41" s="12">
        <v>5000</v>
      </c>
      <c r="D41" s="20" t="s">
        <v>633</v>
      </c>
      <c r="E41" s="20" t="s">
        <v>649</v>
      </c>
      <c r="F41" s="20" t="s">
        <v>649</v>
      </c>
      <c r="G41" s="20"/>
    </row>
    <row r="42" spans="1:7" ht="27.6" x14ac:dyDescent="0.25">
      <c r="A42" s="1" t="s">
        <v>340</v>
      </c>
      <c r="B42" s="5" t="s">
        <v>354</v>
      </c>
      <c r="C42" s="12">
        <v>10000</v>
      </c>
      <c r="D42" s="20" t="s">
        <v>633</v>
      </c>
      <c r="E42" s="20" t="s">
        <v>649</v>
      </c>
      <c r="F42" s="20" t="s">
        <v>649</v>
      </c>
      <c r="G42" s="39" t="s">
        <v>649</v>
      </c>
    </row>
    <row r="43" spans="1:7" x14ac:dyDescent="0.25">
      <c r="A43" s="1" t="s">
        <v>340</v>
      </c>
      <c r="B43" s="5" t="s">
        <v>659</v>
      </c>
      <c r="C43" s="25">
        <v>3000</v>
      </c>
      <c r="D43" s="20" t="s">
        <v>633</v>
      </c>
      <c r="E43" s="20" t="s">
        <v>649</v>
      </c>
      <c r="F43" s="20" t="s">
        <v>649</v>
      </c>
      <c r="G43" s="20"/>
    </row>
    <row r="44" spans="1:7" ht="41.4" x14ac:dyDescent="0.25">
      <c r="A44" s="1" t="s">
        <v>623</v>
      </c>
      <c r="B44" s="5" t="s">
        <v>26</v>
      </c>
      <c r="C44" s="13">
        <v>60156</v>
      </c>
      <c r="D44" s="37" t="s">
        <v>625</v>
      </c>
      <c r="E44" s="20" t="s">
        <v>649</v>
      </c>
      <c r="F44" s="20" t="s">
        <v>648</v>
      </c>
      <c r="G44" s="39" t="s">
        <v>649</v>
      </c>
    </row>
    <row r="45" spans="1:7" ht="41.4" x14ac:dyDescent="0.25">
      <c r="A45" s="1" t="s">
        <v>622</v>
      </c>
      <c r="B45" s="5" t="s">
        <v>68</v>
      </c>
      <c r="C45" s="13">
        <v>30000</v>
      </c>
      <c r="D45" s="37" t="s">
        <v>625</v>
      </c>
      <c r="E45" s="20" t="s">
        <v>649</v>
      </c>
      <c r="F45" s="20" t="s">
        <v>648</v>
      </c>
      <c r="G45" s="39" t="s">
        <v>649</v>
      </c>
    </row>
    <row r="46" spans="1:7" x14ac:dyDescent="0.25">
      <c r="A46" s="1" t="s">
        <v>76</v>
      </c>
      <c r="B46" s="5" t="s">
        <v>81</v>
      </c>
      <c r="C46" s="12">
        <v>40000</v>
      </c>
      <c r="D46" s="38" t="s">
        <v>625</v>
      </c>
      <c r="E46" s="20" t="s">
        <v>649</v>
      </c>
      <c r="F46" s="20" t="s">
        <v>648</v>
      </c>
      <c r="G46" s="39" t="s">
        <v>649</v>
      </c>
    </row>
    <row r="47" spans="1:7" x14ac:dyDescent="0.25">
      <c r="D47" s="37"/>
      <c r="E47" s="37"/>
      <c r="F47" s="37"/>
      <c r="G47" s="37"/>
    </row>
    <row r="48" spans="1:7" x14ac:dyDescent="0.25">
      <c r="C48" s="6">
        <f>SUM(C2:C47)</f>
        <v>1790293.91</v>
      </c>
      <c r="D48" s="37"/>
      <c r="E48" s="37"/>
      <c r="F48" s="37"/>
      <c r="G48" s="37"/>
    </row>
    <row r="49" spans="1:7" x14ac:dyDescent="0.25">
      <c r="D49" s="37"/>
      <c r="E49" s="37"/>
      <c r="F49" s="37"/>
      <c r="G49" s="37"/>
    </row>
    <row r="50" spans="1:7" ht="27.6" x14ac:dyDescent="0.25">
      <c r="A50" s="27" t="s">
        <v>661</v>
      </c>
      <c r="B50" s="28" t="s">
        <v>662</v>
      </c>
      <c r="C50" s="12" t="s">
        <v>663</v>
      </c>
      <c r="D50" s="37"/>
      <c r="E50" s="37"/>
      <c r="F50" s="37"/>
      <c r="G50" s="37"/>
    </row>
    <row r="52" spans="1:7" ht="14.4" x14ac:dyDescent="0.3">
      <c r="E52" s="45" t="s">
        <v>672</v>
      </c>
      <c r="F52" s="46"/>
      <c r="G52" s="44">
        <f>SUM(C2,C4,C9,C10,C11,C12,C13,C14,C15,C16,C18:C27,C30:C36,C39:C41,C43,K40)</f>
        <v>825677</v>
      </c>
    </row>
    <row r="53" spans="1:7" ht="15" customHeight="1" x14ac:dyDescent="0.25">
      <c r="E53" s="47" t="s">
        <v>674</v>
      </c>
      <c r="F53" s="48"/>
      <c r="G53" s="44">
        <f>SUM(C3,C5,C6,C7,C17,C28,C29,C37,C38,C42,C44,C45,C46,K44,C8,L31)</f>
        <v>964616.91</v>
      </c>
    </row>
    <row r="54" spans="1:7" x14ac:dyDescent="0.25">
      <c r="F54" s="41" t="s">
        <v>673</v>
      </c>
      <c r="G54" s="44">
        <f>SUM(G52:G53)</f>
        <v>1790293.9100000001</v>
      </c>
    </row>
    <row r="55" spans="1:7" x14ac:dyDescent="0.25">
      <c r="F55" s="41"/>
      <c r="G55" s="44"/>
    </row>
    <row r="57" spans="1:7" x14ac:dyDescent="0.25">
      <c r="F57" s="19" t="s">
        <v>675</v>
      </c>
      <c r="G57" s="42">
        <v>939363.21</v>
      </c>
    </row>
    <row r="58" spans="1:7" x14ac:dyDescent="0.25">
      <c r="F58" s="19" t="s">
        <v>676</v>
      </c>
      <c r="G58" s="44">
        <f>SUM(C7,C9,C14,C15,C16,C17,C18,C19,C20,C21,C23:C32,C35:C41,C44:C46,C48,K45)</f>
        <v>2914637.8200000003</v>
      </c>
    </row>
    <row r="59" spans="1:7" x14ac:dyDescent="0.25">
      <c r="F59" s="19" t="s">
        <v>671</v>
      </c>
      <c r="G59" s="43">
        <f>G57-G58</f>
        <v>-1975274.6100000003</v>
      </c>
    </row>
  </sheetData>
  <sortState xmlns:xlrd2="http://schemas.microsoft.com/office/spreadsheetml/2017/richdata2" ref="A2:G46">
    <sortCondition ref="D2:D46"/>
  </sortState>
  <mergeCells count="2">
    <mergeCell ref="E52:F52"/>
    <mergeCell ref="E53:F53"/>
  </mergeCells>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6554-F02B-4D0E-B309-0DF63EB6C155}">
  <dimension ref="A1:D64"/>
  <sheetViews>
    <sheetView topLeftCell="A45" workbookViewId="0">
      <selection activeCell="D58" sqref="D58"/>
    </sheetView>
  </sheetViews>
  <sheetFormatPr defaultColWidth="9.109375" defaultRowHeight="13.8" x14ac:dyDescent="0.25"/>
  <cols>
    <col min="1" max="1" width="23.33203125" style="1" customWidth="1"/>
    <col min="2" max="2" width="24.5546875" style="5" customWidth="1"/>
    <col min="3" max="3" width="18.88671875" style="14" customWidth="1"/>
    <col min="4" max="4" width="20.6640625" style="36" customWidth="1"/>
    <col min="5" max="7" width="9.109375" style="4"/>
    <col min="8" max="8" width="14.33203125" style="4" bestFit="1" customWidth="1"/>
    <col min="9" max="16384" width="9.109375" style="4"/>
  </cols>
  <sheetData>
    <row r="1" spans="1:4" x14ac:dyDescent="0.25">
      <c r="B1" s="17" t="s">
        <v>1</v>
      </c>
      <c r="C1" s="17" t="s">
        <v>624</v>
      </c>
      <c r="D1" s="36" t="s">
        <v>647</v>
      </c>
    </row>
    <row r="2" spans="1:4" ht="41.4" x14ac:dyDescent="0.25">
      <c r="A2" s="1" t="s">
        <v>96</v>
      </c>
      <c r="B2" s="5" t="s">
        <v>102</v>
      </c>
      <c r="C2" s="20" t="s">
        <v>650</v>
      </c>
      <c r="D2" s="20"/>
    </row>
    <row r="3" spans="1:4" ht="27.6" x14ac:dyDescent="0.25">
      <c r="A3" s="1" t="s">
        <v>227</v>
      </c>
      <c r="B3" s="5" t="s">
        <v>233</v>
      </c>
      <c r="C3" s="20" t="s">
        <v>632</v>
      </c>
      <c r="D3" s="39" t="s">
        <v>649</v>
      </c>
    </row>
    <row r="4" spans="1:4" ht="55.2" x14ac:dyDescent="0.25">
      <c r="A4" s="1" t="s">
        <v>528</v>
      </c>
      <c r="B4" s="5" t="s">
        <v>534</v>
      </c>
      <c r="C4" s="20" t="s">
        <v>632</v>
      </c>
      <c r="D4" s="20"/>
    </row>
    <row r="5" spans="1:4" ht="41.4" x14ac:dyDescent="0.25">
      <c r="A5" s="1" t="s">
        <v>606</v>
      </c>
      <c r="B5" s="5" t="s">
        <v>620</v>
      </c>
      <c r="C5" s="20" t="s">
        <v>632</v>
      </c>
      <c r="D5" s="39" t="s">
        <v>649</v>
      </c>
    </row>
    <row r="6" spans="1:4" ht="41.4" x14ac:dyDescent="0.25">
      <c r="A6" s="1" t="s">
        <v>326</v>
      </c>
      <c r="B6" s="5" t="s">
        <v>332</v>
      </c>
      <c r="C6" s="20" t="s">
        <v>642</v>
      </c>
      <c r="D6" s="39" t="s">
        <v>649</v>
      </c>
    </row>
    <row r="7" spans="1:4" ht="27.6" x14ac:dyDescent="0.25">
      <c r="A7" s="1" t="s">
        <v>513</v>
      </c>
      <c r="B7" s="5" t="s">
        <v>520</v>
      </c>
      <c r="C7" s="20" t="s">
        <v>628</v>
      </c>
      <c r="D7" s="39" t="s">
        <v>649</v>
      </c>
    </row>
    <row r="8" spans="1:4" ht="27.6" x14ac:dyDescent="0.25">
      <c r="A8" s="1" t="s">
        <v>312</v>
      </c>
      <c r="B8" s="5" t="s">
        <v>318</v>
      </c>
      <c r="C8" s="20" t="s">
        <v>628</v>
      </c>
      <c r="D8" s="39" t="s">
        <v>649</v>
      </c>
    </row>
    <row r="9" spans="1:4" ht="41.4" x14ac:dyDescent="0.25">
      <c r="A9" s="1" t="s">
        <v>154</v>
      </c>
      <c r="B9" s="5" t="s">
        <v>159</v>
      </c>
      <c r="C9" s="20" t="s">
        <v>628</v>
      </c>
      <c r="D9" s="20"/>
    </row>
    <row r="10" spans="1:4" ht="27.6" x14ac:dyDescent="0.25">
      <c r="A10" s="1" t="s">
        <v>457</v>
      </c>
      <c r="B10" s="5" t="s">
        <v>464</v>
      </c>
      <c r="C10" s="20" t="s">
        <v>628</v>
      </c>
      <c r="D10" s="20"/>
    </row>
    <row r="11" spans="1:4" ht="27.6" x14ac:dyDescent="0.25">
      <c r="A11" s="1" t="s">
        <v>76</v>
      </c>
      <c r="B11" s="5" t="s">
        <v>88</v>
      </c>
      <c r="C11" s="20" t="s">
        <v>627</v>
      </c>
      <c r="D11" s="20"/>
    </row>
    <row r="12" spans="1:4" ht="41.4" x14ac:dyDescent="0.25">
      <c r="A12" s="1" t="s">
        <v>414</v>
      </c>
      <c r="B12" s="5" t="s">
        <v>420</v>
      </c>
      <c r="C12" s="20" t="s">
        <v>643</v>
      </c>
      <c r="D12" s="20"/>
    </row>
    <row r="13" spans="1:4" ht="41.4" x14ac:dyDescent="0.25">
      <c r="A13" s="1" t="s">
        <v>11</v>
      </c>
      <c r="B13" s="5" t="s">
        <v>18</v>
      </c>
      <c r="C13" s="20" t="s">
        <v>643</v>
      </c>
      <c r="D13" s="20"/>
    </row>
    <row r="14" spans="1:4" ht="27.6" x14ac:dyDescent="0.25">
      <c r="A14" s="1" t="s">
        <v>53</v>
      </c>
      <c r="B14" s="5" t="s">
        <v>55</v>
      </c>
      <c r="C14" s="20" t="s">
        <v>643</v>
      </c>
      <c r="D14" s="20"/>
    </row>
    <row r="15" spans="1:4" x14ac:dyDescent="0.25">
      <c r="A15" s="1" t="s">
        <v>542</v>
      </c>
      <c r="B15" s="5" t="s">
        <v>548</v>
      </c>
      <c r="C15" s="20" t="s">
        <v>643</v>
      </c>
      <c r="D15" s="20"/>
    </row>
    <row r="16" spans="1:4" x14ac:dyDescent="0.25">
      <c r="A16" s="1" t="s">
        <v>241</v>
      </c>
      <c r="B16" s="5" t="s">
        <v>247</v>
      </c>
      <c r="C16" s="20" t="s">
        <v>631</v>
      </c>
      <c r="D16" s="20"/>
    </row>
    <row r="17" spans="1:4" ht="27.6" x14ac:dyDescent="0.25">
      <c r="A17" s="1" t="s">
        <v>213</v>
      </c>
      <c r="B17" s="5" t="s">
        <v>219</v>
      </c>
      <c r="C17" s="20" t="s">
        <v>631</v>
      </c>
      <c r="D17" s="39" t="s">
        <v>649</v>
      </c>
    </row>
    <row r="18" spans="1:4" ht="41.4" x14ac:dyDescent="0.25">
      <c r="A18" s="1" t="s">
        <v>372</v>
      </c>
      <c r="B18" s="5" t="s">
        <v>378</v>
      </c>
      <c r="C18" s="20" t="s">
        <v>640</v>
      </c>
      <c r="D18" s="20"/>
    </row>
    <row r="19" spans="1:4" ht="27.6" x14ac:dyDescent="0.25">
      <c r="A19" s="1" t="s">
        <v>182</v>
      </c>
      <c r="B19" s="5" t="s">
        <v>190</v>
      </c>
      <c r="C19" s="23" t="s">
        <v>640</v>
      </c>
      <c r="D19" s="20"/>
    </row>
    <row r="20" spans="1:4" ht="27.6" x14ac:dyDescent="0.25">
      <c r="A20" s="1" t="s">
        <v>428</v>
      </c>
      <c r="B20" s="5" t="s">
        <v>435</v>
      </c>
      <c r="C20" s="20" t="s">
        <v>640</v>
      </c>
      <c r="D20" s="20"/>
    </row>
    <row r="21" spans="1:4" ht="27.6" x14ac:dyDescent="0.25">
      <c r="A21" s="1" t="s">
        <v>486</v>
      </c>
      <c r="B21" s="5" t="s">
        <v>492</v>
      </c>
      <c r="C21" s="20" t="s">
        <v>644</v>
      </c>
      <c r="D21" s="20"/>
    </row>
    <row r="22" spans="1:4" ht="27.6" x14ac:dyDescent="0.25">
      <c r="A22" s="1" t="s">
        <v>386</v>
      </c>
      <c r="B22" s="5" t="s">
        <v>392</v>
      </c>
      <c r="C22" s="20" t="s">
        <v>630</v>
      </c>
      <c r="D22" s="20"/>
    </row>
    <row r="23" spans="1:4" ht="27.6" x14ac:dyDescent="0.25">
      <c r="A23" s="1" t="s">
        <v>472</v>
      </c>
      <c r="B23" s="5" t="s">
        <v>478</v>
      </c>
      <c r="C23" s="20" t="s">
        <v>638</v>
      </c>
      <c r="D23" s="20"/>
    </row>
    <row r="24" spans="1:4" ht="55.2" x14ac:dyDescent="0.25">
      <c r="A24" s="1" t="s">
        <v>198</v>
      </c>
      <c r="B24" s="5" t="s">
        <v>205</v>
      </c>
      <c r="C24" s="20" t="s">
        <v>641</v>
      </c>
      <c r="D24" s="20"/>
    </row>
    <row r="25" spans="1:4" ht="41.4" x14ac:dyDescent="0.25">
      <c r="A25" s="1" t="s">
        <v>400</v>
      </c>
      <c r="B25" s="5" t="s">
        <v>406</v>
      </c>
      <c r="C25" s="20" t="s">
        <v>636</v>
      </c>
      <c r="D25" s="20"/>
    </row>
    <row r="26" spans="1:4" ht="27.6" x14ac:dyDescent="0.25">
      <c r="A26" s="1" t="s">
        <v>39</v>
      </c>
      <c r="B26" s="5" t="s">
        <v>45</v>
      </c>
      <c r="C26" s="20" t="s">
        <v>626</v>
      </c>
      <c r="D26" s="20"/>
    </row>
    <row r="27" spans="1:4" ht="27.6" x14ac:dyDescent="0.25">
      <c r="A27" s="1" t="s">
        <v>443</v>
      </c>
      <c r="B27" s="5" t="s">
        <v>449</v>
      </c>
      <c r="C27" s="20" t="s">
        <v>634</v>
      </c>
      <c r="D27" s="20"/>
    </row>
    <row r="28" spans="1:4" ht="27.6" x14ac:dyDescent="0.25">
      <c r="A28" s="1" t="s">
        <v>124</v>
      </c>
      <c r="B28" s="5" t="s">
        <v>131</v>
      </c>
      <c r="C28" s="20" t="s">
        <v>653</v>
      </c>
      <c r="D28" s="39" t="s">
        <v>649</v>
      </c>
    </row>
    <row r="29" spans="1:4" ht="41.4" x14ac:dyDescent="0.25">
      <c r="A29" s="1" t="s">
        <v>298</v>
      </c>
      <c r="B29" s="5" t="s">
        <v>304</v>
      </c>
      <c r="C29" s="37" t="s">
        <v>655</v>
      </c>
      <c r="D29" s="39" t="s">
        <v>649</v>
      </c>
    </row>
    <row r="30" spans="1:4" x14ac:dyDescent="0.25">
      <c r="A30" s="1" t="s">
        <v>500</v>
      </c>
      <c r="B30" s="5" t="s">
        <v>506</v>
      </c>
      <c r="C30" s="20" t="s">
        <v>629</v>
      </c>
      <c r="D30" s="20"/>
    </row>
    <row r="31" spans="1:4" ht="44.25" customHeight="1" x14ac:dyDescent="0.25">
      <c r="A31" s="1" t="s">
        <v>110</v>
      </c>
      <c r="B31" s="5" t="s">
        <v>117</v>
      </c>
      <c r="C31" s="20" t="s">
        <v>629</v>
      </c>
      <c r="D31" s="20"/>
    </row>
    <row r="32" spans="1:4" ht="27.6" x14ac:dyDescent="0.25">
      <c r="A32" s="1" t="s">
        <v>269</v>
      </c>
      <c r="B32" s="5" t="s">
        <v>276</v>
      </c>
      <c r="C32" s="20" t="s">
        <v>629</v>
      </c>
      <c r="D32" s="20"/>
    </row>
    <row r="33" spans="1:4" ht="27.6" x14ac:dyDescent="0.25">
      <c r="A33" s="1" t="s">
        <v>167</v>
      </c>
      <c r="B33" s="5" t="s">
        <v>174</v>
      </c>
      <c r="C33" s="20" t="s">
        <v>629</v>
      </c>
      <c r="D33" s="20"/>
    </row>
    <row r="34" spans="1:4" ht="27.6" x14ac:dyDescent="0.25">
      <c r="A34" s="1" t="s">
        <v>139</v>
      </c>
      <c r="B34" s="5" t="s">
        <v>146</v>
      </c>
      <c r="C34" s="20" t="s">
        <v>629</v>
      </c>
      <c r="D34" s="20"/>
    </row>
    <row r="35" spans="1:4" ht="27.6" x14ac:dyDescent="0.25">
      <c r="A35" s="1" t="s">
        <v>255</v>
      </c>
      <c r="B35" s="5" t="s">
        <v>261</v>
      </c>
      <c r="C35" s="20" t="s">
        <v>629</v>
      </c>
      <c r="D35" s="20"/>
    </row>
    <row r="36" spans="1:4" ht="27.6" x14ac:dyDescent="0.25">
      <c r="A36" s="1" t="s">
        <v>340</v>
      </c>
      <c r="B36" s="5" t="s">
        <v>366</v>
      </c>
      <c r="C36" s="20" t="s">
        <v>629</v>
      </c>
      <c r="D36" s="20"/>
    </row>
    <row r="37" spans="1:4" ht="27.6" x14ac:dyDescent="0.25">
      <c r="A37" s="1" t="s">
        <v>570</v>
      </c>
      <c r="B37" s="5" t="s">
        <v>576</v>
      </c>
      <c r="C37" s="20" t="s">
        <v>633</v>
      </c>
      <c r="D37" s="39" t="s">
        <v>649</v>
      </c>
    </row>
    <row r="38" spans="1:4" ht="27.6" x14ac:dyDescent="0.25">
      <c r="A38" s="22" t="s">
        <v>591</v>
      </c>
      <c r="B38" s="5" t="s">
        <v>651</v>
      </c>
      <c r="C38" s="20" t="s">
        <v>633</v>
      </c>
      <c r="D38" s="39" t="s">
        <v>649</v>
      </c>
    </row>
    <row r="39" spans="1:4" x14ac:dyDescent="0.25">
      <c r="A39" s="1" t="s">
        <v>284</v>
      </c>
      <c r="B39" s="5" t="s">
        <v>290</v>
      </c>
      <c r="C39" s="20" t="s">
        <v>633</v>
      </c>
      <c r="D39" s="20"/>
    </row>
    <row r="40" spans="1:4" ht="27.6" x14ac:dyDescent="0.25">
      <c r="A40" s="30" t="s">
        <v>556</v>
      </c>
      <c r="B40" s="5" t="s">
        <v>562</v>
      </c>
      <c r="C40" s="20" t="s">
        <v>633</v>
      </c>
      <c r="D40" s="20"/>
    </row>
    <row r="41" spans="1:4" x14ac:dyDescent="0.25">
      <c r="A41" s="1" t="s">
        <v>340</v>
      </c>
      <c r="B41" s="5" t="s">
        <v>346</v>
      </c>
      <c r="C41" s="20" t="s">
        <v>633</v>
      </c>
      <c r="D41" s="20"/>
    </row>
    <row r="42" spans="1:4" ht="27.6" x14ac:dyDescent="0.25">
      <c r="A42" s="1" t="s">
        <v>340</v>
      </c>
      <c r="B42" s="5" t="s">
        <v>354</v>
      </c>
      <c r="C42" s="20" t="s">
        <v>633</v>
      </c>
      <c r="D42" s="39" t="s">
        <v>649</v>
      </c>
    </row>
    <row r="43" spans="1:4" x14ac:dyDescent="0.25">
      <c r="A43" s="1" t="s">
        <v>340</v>
      </c>
      <c r="B43" s="5" t="s">
        <v>659</v>
      </c>
      <c r="C43" s="20" t="s">
        <v>633</v>
      </c>
      <c r="D43" s="20"/>
    </row>
    <row r="44" spans="1:4" ht="41.4" x14ac:dyDescent="0.25">
      <c r="A44" s="1" t="s">
        <v>623</v>
      </c>
      <c r="B44" s="5" t="s">
        <v>26</v>
      </c>
      <c r="C44" s="37" t="s">
        <v>625</v>
      </c>
      <c r="D44" s="39" t="s">
        <v>649</v>
      </c>
    </row>
    <row r="45" spans="1:4" ht="41.4" x14ac:dyDescent="0.25">
      <c r="A45" s="1" t="s">
        <v>622</v>
      </c>
      <c r="B45" s="5" t="s">
        <v>68</v>
      </c>
      <c r="C45" s="37" t="s">
        <v>625</v>
      </c>
      <c r="D45" s="39" t="s">
        <v>649</v>
      </c>
    </row>
    <row r="46" spans="1:4" x14ac:dyDescent="0.25">
      <c r="A46" s="1" t="s">
        <v>76</v>
      </c>
      <c r="B46" s="5" t="s">
        <v>81</v>
      </c>
      <c r="C46" s="38" t="s">
        <v>625</v>
      </c>
      <c r="D46" s="39" t="s">
        <v>649</v>
      </c>
    </row>
    <row r="47" spans="1:4" x14ac:dyDescent="0.25">
      <c r="C47" s="37"/>
      <c r="D47" s="37"/>
    </row>
    <row r="48" spans="1:4" x14ac:dyDescent="0.25">
      <c r="C48" s="37"/>
      <c r="D48" s="37"/>
    </row>
    <row r="49" spans="1:4" x14ac:dyDescent="0.25">
      <c r="C49" s="37"/>
      <c r="D49" s="37"/>
    </row>
    <row r="50" spans="1:4" ht="27.6" x14ac:dyDescent="0.25">
      <c r="A50" s="27" t="s">
        <v>661</v>
      </c>
      <c r="B50" s="28" t="s">
        <v>662</v>
      </c>
      <c r="C50" s="37"/>
      <c r="D50" s="37"/>
    </row>
    <row r="58" spans="1:4" x14ac:dyDescent="0.25">
      <c r="D58" s="40" t="e">
        <f>SUM(#REF!,#REF!,#REF!,#REF!,#REF!,#REF!,#REF!,#REF!,#REF!,#REF!,#REF!,#REF!,#REF!,#REF!,H40)</f>
        <v>#REF!</v>
      </c>
    </row>
    <row r="59" spans="1:4" x14ac:dyDescent="0.25">
      <c r="D59" s="40" t="e">
        <f>SUM(#REF!,#REF!,#REF!,#REF!,#REF!,#REF!,#REF!,#REF!,#REF!,#REF!,#REF!,#REF!,#REF!,H44,#REF!,I31)</f>
        <v>#REF!</v>
      </c>
    </row>
    <row r="60" spans="1:4" x14ac:dyDescent="0.25">
      <c r="D60" s="40" t="e">
        <f>SUM(D58:D59)</f>
        <v>#REF!</v>
      </c>
    </row>
    <row r="62" spans="1:4" x14ac:dyDescent="0.25">
      <c r="D62" s="42">
        <v>939363.21</v>
      </c>
    </row>
    <row r="63" spans="1:4" x14ac:dyDescent="0.25">
      <c r="D63" s="40" t="e">
        <f>SUM(#REF!,#REF!,#REF!,#REF!,#REF!,#REF!,#REF!,#REF!,#REF!,#REF!,#REF!,#REF!,#REF!,#REF!,H45)</f>
        <v>#REF!</v>
      </c>
    </row>
    <row r="64" spans="1:4" x14ac:dyDescent="0.25">
      <c r="D64" s="43" t="e">
        <f>D62-D63</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505F3-E8A3-4AFD-8620-AFA309E63E55}">
  <dimension ref="A1:A45"/>
  <sheetViews>
    <sheetView workbookViewId="0">
      <selection activeCell="K17" sqref="K17"/>
    </sheetView>
  </sheetViews>
  <sheetFormatPr defaultRowHeight="14.4" x14ac:dyDescent="0.3"/>
  <cols>
    <col min="1" max="1" width="42.109375" customWidth="1"/>
  </cols>
  <sheetData>
    <row r="1" spans="1:1" ht="15.6" x14ac:dyDescent="0.3">
      <c r="A1" s="10" t="s">
        <v>15</v>
      </c>
    </row>
    <row r="2" spans="1:1" ht="15.6" x14ac:dyDescent="0.3">
      <c r="A2" s="10" t="s">
        <v>29</v>
      </c>
    </row>
    <row r="3" spans="1:1" ht="15.6" x14ac:dyDescent="0.3">
      <c r="A3" s="10" t="s">
        <v>42</v>
      </c>
    </row>
    <row r="4" spans="1:1" ht="15.6" x14ac:dyDescent="0.3">
      <c r="A4" s="11" t="s">
        <v>54</v>
      </c>
    </row>
    <row r="5" spans="1:1" ht="15.6" x14ac:dyDescent="0.3">
      <c r="A5" s="10" t="s">
        <v>65</v>
      </c>
    </row>
    <row r="6" spans="1:1" ht="15.6" x14ac:dyDescent="0.3">
      <c r="A6" s="11" t="s">
        <v>54</v>
      </c>
    </row>
    <row r="7" spans="1:1" ht="15.6" x14ac:dyDescent="0.3">
      <c r="A7" s="11" t="s">
        <v>54</v>
      </c>
    </row>
    <row r="8" spans="1:1" ht="15.6" x14ac:dyDescent="0.3">
      <c r="A8" s="10" t="s">
        <v>99</v>
      </c>
    </row>
    <row r="9" spans="1:1" ht="15.6" x14ac:dyDescent="0.3">
      <c r="A9" s="10" t="s">
        <v>114</v>
      </c>
    </row>
    <row r="10" spans="1:1" ht="15.6" x14ac:dyDescent="0.3">
      <c r="A10" s="10" t="s">
        <v>128</v>
      </c>
    </row>
    <row r="11" spans="1:1" ht="15.6" x14ac:dyDescent="0.3">
      <c r="A11" s="10" t="s">
        <v>143</v>
      </c>
    </row>
    <row r="12" spans="1:1" ht="15.6" x14ac:dyDescent="0.3">
      <c r="A12" s="10" t="s">
        <v>156</v>
      </c>
    </row>
    <row r="13" spans="1:1" ht="15.6" x14ac:dyDescent="0.3">
      <c r="A13" s="10" t="s">
        <v>171</v>
      </c>
    </row>
    <row r="14" spans="1:1" ht="15.6" x14ac:dyDescent="0.3">
      <c r="A14" s="10" t="s">
        <v>187</v>
      </c>
    </row>
    <row r="15" spans="1:1" ht="15.6" x14ac:dyDescent="0.3">
      <c r="A15" s="10" t="s">
        <v>202</v>
      </c>
    </row>
    <row r="16" spans="1:1" ht="15.6" x14ac:dyDescent="0.3">
      <c r="A16" s="10" t="s">
        <v>216</v>
      </c>
    </row>
    <row r="17" spans="1:1" ht="15.6" x14ac:dyDescent="0.3">
      <c r="A17" s="10" t="s">
        <v>230</v>
      </c>
    </row>
    <row r="18" spans="1:1" ht="15.6" x14ac:dyDescent="0.3">
      <c r="A18" s="10" t="s">
        <v>244</v>
      </c>
    </row>
    <row r="19" spans="1:1" ht="15.6" x14ac:dyDescent="0.3">
      <c r="A19" s="10" t="s">
        <v>258</v>
      </c>
    </row>
    <row r="20" spans="1:1" ht="15.6" x14ac:dyDescent="0.3">
      <c r="A20" s="10" t="s">
        <v>273</v>
      </c>
    </row>
    <row r="21" spans="1:1" ht="15.6" x14ac:dyDescent="0.3">
      <c r="A21" s="10" t="s">
        <v>287</v>
      </c>
    </row>
    <row r="22" spans="1:1" ht="15.6" x14ac:dyDescent="0.3">
      <c r="A22" s="10" t="s">
        <v>301</v>
      </c>
    </row>
    <row r="23" spans="1:1" ht="15.6" x14ac:dyDescent="0.3">
      <c r="A23" s="10" t="s">
        <v>315</v>
      </c>
    </row>
    <row r="24" spans="1:1" ht="15.6" x14ac:dyDescent="0.3">
      <c r="A24" s="10" t="s">
        <v>329</v>
      </c>
    </row>
    <row r="25" spans="1:1" ht="15.6" x14ac:dyDescent="0.3">
      <c r="A25" s="10" t="s">
        <v>343</v>
      </c>
    </row>
    <row r="26" spans="1:1" ht="15.6" x14ac:dyDescent="0.3">
      <c r="A26" s="11" t="s">
        <v>343</v>
      </c>
    </row>
    <row r="27" spans="1:1" ht="15.6" x14ac:dyDescent="0.3">
      <c r="A27" s="11" t="s">
        <v>343</v>
      </c>
    </row>
    <row r="28" spans="1:1" ht="15.6" x14ac:dyDescent="0.3">
      <c r="A28" s="11" t="s">
        <v>343</v>
      </c>
    </row>
    <row r="29" spans="1:1" ht="15.6" x14ac:dyDescent="0.3">
      <c r="A29" s="10" t="s">
        <v>375</v>
      </c>
    </row>
    <row r="30" spans="1:1" ht="15.6" x14ac:dyDescent="0.3">
      <c r="A30" s="10" t="s">
        <v>389</v>
      </c>
    </row>
    <row r="31" spans="1:1" ht="15.6" x14ac:dyDescent="0.3">
      <c r="A31" s="10" t="s">
        <v>403</v>
      </c>
    </row>
    <row r="32" spans="1:1" ht="15.6" x14ac:dyDescent="0.3">
      <c r="A32" s="10" t="s">
        <v>417</v>
      </c>
    </row>
    <row r="33" spans="1:1" ht="15.6" x14ac:dyDescent="0.3">
      <c r="A33" s="10" t="s">
        <v>432</v>
      </c>
    </row>
    <row r="34" spans="1:1" ht="15.6" x14ac:dyDescent="0.3">
      <c r="A34" s="10" t="s">
        <v>446</v>
      </c>
    </row>
    <row r="35" spans="1:1" ht="15.6" x14ac:dyDescent="0.3">
      <c r="A35" s="10" t="s">
        <v>461</v>
      </c>
    </row>
    <row r="36" spans="1:1" ht="15.6" x14ac:dyDescent="0.3">
      <c r="A36" s="10" t="s">
        <v>475</v>
      </c>
    </row>
    <row r="37" spans="1:1" ht="15.6" x14ac:dyDescent="0.3">
      <c r="A37" s="10" t="s">
        <v>489</v>
      </c>
    </row>
    <row r="38" spans="1:1" ht="15.6" x14ac:dyDescent="0.3">
      <c r="A38" s="10" t="s">
        <v>503</v>
      </c>
    </row>
    <row r="39" spans="1:1" ht="15.6" x14ac:dyDescent="0.3">
      <c r="A39" s="10" t="s">
        <v>517</v>
      </c>
    </row>
    <row r="40" spans="1:1" ht="15.6" x14ac:dyDescent="0.3">
      <c r="A40" s="10" t="s">
        <v>531</v>
      </c>
    </row>
    <row r="41" spans="1:1" ht="15.6" x14ac:dyDescent="0.3">
      <c r="A41" s="10" t="s">
        <v>545</v>
      </c>
    </row>
    <row r="42" spans="1:1" ht="15.6" x14ac:dyDescent="0.3">
      <c r="A42" s="10" t="s">
        <v>559</v>
      </c>
    </row>
    <row r="43" spans="1:1" ht="15.6" x14ac:dyDescent="0.3">
      <c r="A43" s="10" t="s">
        <v>573</v>
      </c>
    </row>
    <row r="44" spans="1:1" ht="15.6" x14ac:dyDescent="0.3">
      <c r="A44" s="10" t="s">
        <v>595</v>
      </c>
    </row>
    <row r="45" spans="1:1" ht="15.6" x14ac:dyDescent="0.3">
      <c r="A45" s="10" t="s">
        <v>609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funding-for-youth-activities-20</vt:lpstr>
      <vt:lpstr>rankings</vt:lpstr>
      <vt:lpstr>rankings by category</vt:lpstr>
      <vt:lpstr>Recommendations</vt:lpstr>
      <vt:lpstr>Sheet1</vt:lpstr>
      <vt:lpstr>email addresses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Gentry</dc:creator>
  <cp:lastModifiedBy>Rhonda Gentry</cp:lastModifiedBy>
  <cp:lastPrinted>2023-09-18T18:56:51Z</cp:lastPrinted>
  <dcterms:created xsi:type="dcterms:W3CDTF">2023-07-31T14:36:17Z</dcterms:created>
  <dcterms:modified xsi:type="dcterms:W3CDTF">2023-11-13T21:57:01Z</dcterms:modified>
</cp:coreProperties>
</file>